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SNASUB-FSU\EDT\EDT 2026-2027\"/>
    </mc:Choice>
  </mc:AlternateContent>
  <xr:revisionPtr revIDLastSave="0" documentId="13_ncr:1_{6D1EB1B7-AA0B-41AC-8687-EC294E5BF9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</sheets>
  <definedNames>
    <definedName name="heure">Feuil2!$F$1:$J$8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5" i="1" l="1"/>
  <c r="AX13" i="1"/>
  <c r="AX14" i="1"/>
  <c r="AX15" i="1"/>
  <c r="AX16" i="1"/>
  <c r="AS30" i="1"/>
  <c r="AS31" i="1"/>
  <c r="AS32" i="1"/>
  <c r="AS33" i="1"/>
  <c r="AS29" i="1"/>
  <c r="A1" i="1"/>
  <c r="C3" i="2" l="1"/>
  <c r="X42" i="1" s="1"/>
  <c r="H8" i="2"/>
  <c r="G8" i="2"/>
  <c r="K8" i="2"/>
  <c r="H2" i="2"/>
  <c r="G2" i="2"/>
  <c r="K2" i="2"/>
  <c r="H3" i="2"/>
  <c r="G3" i="2"/>
  <c r="K3" i="2"/>
  <c r="H4" i="2"/>
  <c r="G4" i="2"/>
  <c r="K4" i="2"/>
  <c r="H5" i="2"/>
  <c r="G5" i="2"/>
  <c r="K5" i="2"/>
  <c r="H6" i="2"/>
  <c r="G6" i="2"/>
  <c r="K6" i="2"/>
  <c r="H7" i="2"/>
  <c r="G7" i="2"/>
  <c r="K7" i="2"/>
  <c r="J8" i="2" l="1"/>
  <c r="I8" i="2" s="1"/>
  <c r="J6" i="2"/>
  <c r="I6" i="2" s="1"/>
  <c r="J2" i="2"/>
  <c r="I2" i="2" s="1"/>
  <c r="J7" i="2"/>
  <c r="I7" i="2" s="1"/>
  <c r="BC30" i="1" s="1"/>
  <c r="J4" i="2"/>
  <c r="I4" i="2" s="1"/>
  <c r="J5" i="2"/>
  <c r="I5" i="2" s="1"/>
  <c r="J3" i="2"/>
  <c r="I3" i="2" s="1"/>
  <c r="Y19" i="1"/>
  <c r="BC13" i="1"/>
  <c r="O17" i="1"/>
  <c r="BC20" i="1"/>
  <c r="J13" i="1"/>
  <c r="AI9" i="1"/>
  <c r="BC27" i="1"/>
  <c r="O31" i="1"/>
  <c r="AN6" i="1"/>
  <c r="BC6" i="1"/>
  <c r="Y7" i="1"/>
  <c r="Y28" i="1"/>
  <c r="J8" i="1"/>
  <c r="AD18" i="1"/>
  <c r="AX30" i="1"/>
  <c r="Y21" i="1"/>
  <c r="T24" i="1"/>
  <c r="I47" i="1"/>
  <c r="J10" i="1"/>
  <c r="E33" i="1"/>
  <c r="E5" i="1"/>
  <c r="AD13" i="1"/>
  <c r="J24" i="1"/>
  <c r="BC9" i="1" l="1"/>
  <c r="O15" i="1"/>
  <c r="O27" i="1"/>
  <c r="AS35" i="1"/>
  <c r="BC16" i="1"/>
  <c r="BH34" i="1"/>
  <c r="AX18" i="1"/>
  <c r="BC23" i="1"/>
  <c r="AX11" i="1"/>
  <c r="BH6" i="1"/>
  <c r="AX25" i="1"/>
  <c r="AS28" i="1"/>
  <c r="AS21" i="1"/>
  <c r="AS14" i="1"/>
  <c r="AX32" i="1"/>
  <c r="AS7" i="1"/>
  <c r="BH20" i="1"/>
  <c r="BH13" i="1"/>
  <c r="Y5" i="1"/>
  <c r="T29" i="1"/>
  <c r="BH25" i="1"/>
  <c r="BH28" i="1"/>
  <c r="E27" i="1"/>
  <c r="AD21" i="1"/>
  <c r="BC7" i="1"/>
  <c r="Y17" i="1"/>
  <c r="T13" i="1"/>
  <c r="J18" i="1"/>
  <c r="BC31" i="1"/>
  <c r="BH5" i="1"/>
  <c r="T32" i="1"/>
  <c r="AD19" i="1"/>
  <c r="AD5" i="1"/>
  <c r="Y8" i="1"/>
  <c r="E18" i="1"/>
  <c r="Y29" i="1"/>
  <c r="O20" i="1"/>
  <c r="J16" i="1"/>
  <c r="E11" i="1"/>
  <c r="AS20" i="1"/>
  <c r="E25" i="1"/>
  <c r="AX31" i="1"/>
  <c r="T11" i="1"/>
  <c r="T25" i="1"/>
  <c r="J9" i="1"/>
  <c r="T18" i="1"/>
  <c r="O13" i="1"/>
  <c r="Y15" i="1"/>
  <c r="AD12" i="1"/>
  <c r="AD26" i="1"/>
  <c r="BH12" i="1"/>
  <c r="AN11" i="1"/>
  <c r="AS9" i="1"/>
  <c r="AN19" i="1"/>
  <c r="AX27" i="1"/>
  <c r="BC25" i="1"/>
  <c r="AX8" i="1"/>
  <c r="E15" i="1"/>
  <c r="AS11" i="1"/>
  <c r="T15" i="1"/>
  <c r="Y12" i="1"/>
  <c r="AD30" i="1"/>
  <c r="E29" i="1"/>
  <c r="AS25" i="1"/>
  <c r="J27" i="1"/>
  <c r="Y26" i="1"/>
  <c r="AN27" i="1"/>
  <c r="AI16" i="1"/>
  <c r="AI30" i="1"/>
  <c r="AS18" i="1"/>
  <c r="T22" i="1"/>
  <c r="BH17" i="1"/>
  <c r="O24" i="1"/>
  <c r="BH10" i="1"/>
  <c r="T8" i="1"/>
  <c r="BH31" i="1"/>
  <c r="AD23" i="1"/>
  <c r="E22" i="1"/>
  <c r="BH24" i="1"/>
  <c r="J34" i="1"/>
  <c r="AN13" i="1"/>
  <c r="AI13" i="1"/>
  <c r="AN20" i="1"/>
  <c r="BC34" i="1"/>
  <c r="AD16" i="1"/>
  <c r="J20" i="1"/>
  <c r="AX29" i="1"/>
  <c r="AD9" i="1"/>
  <c r="E8" i="1"/>
  <c r="AX22" i="1"/>
  <c r="J6" i="1"/>
  <c r="O10" i="1"/>
  <c r="Y33" i="1"/>
  <c r="AN34" i="1"/>
  <c r="AI23" i="1"/>
  <c r="Y18" i="1"/>
  <c r="O23" i="1"/>
  <c r="AD8" i="1"/>
  <c r="BC5" i="1"/>
  <c r="J19" i="1"/>
  <c r="E7" i="1"/>
  <c r="AN12" i="1"/>
  <c r="I44" i="1"/>
  <c r="AX21" i="1"/>
  <c r="AX7" i="1"/>
  <c r="Y25" i="1"/>
  <c r="O16" i="1"/>
  <c r="BH30" i="1"/>
  <c r="E14" i="1"/>
  <c r="AS17" i="1"/>
  <c r="T28" i="1"/>
  <c r="BC19" i="1"/>
  <c r="T21" i="1"/>
  <c r="BH9" i="1"/>
  <c r="AI29" i="1"/>
  <c r="AN5" i="1"/>
  <c r="AD15" i="1"/>
  <c r="Y32" i="1"/>
  <c r="J12" i="1"/>
  <c r="BC26" i="1"/>
  <c r="AD29" i="1"/>
  <c r="BH16" i="1"/>
  <c r="J33" i="1"/>
  <c r="AN33" i="1"/>
  <c r="E21" i="1"/>
  <c r="AS24" i="1"/>
  <c r="J26" i="1"/>
  <c r="T7" i="1"/>
  <c r="BH23" i="1"/>
  <c r="AI8" i="1"/>
  <c r="E28" i="1"/>
  <c r="AX28" i="1"/>
  <c r="AI15" i="1"/>
  <c r="AD20" i="1"/>
  <c r="E26" i="1"/>
  <c r="T33" i="1"/>
  <c r="T5" i="1"/>
  <c r="AD6" i="1"/>
  <c r="E12" i="1"/>
  <c r="AS26" i="1"/>
  <c r="I45" i="1"/>
  <c r="Y24" i="1"/>
  <c r="AX33" i="1"/>
  <c r="BC17" i="1"/>
  <c r="E20" i="1"/>
  <c r="J11" i="1"/>
  <c r="AI7" i="1"/>
  <c r="AD14" i="1"/>
  <c r="BH14" i="1"/>
  <c r="BC32" i="1"/>
  <c r="AX34" i="1"/>
  <c r="BH8" i="1"/>
  <c r="J31" i="1"/>
  <c r="T12" i="1"/>
  <c r="Y30" i="1"/>
  <c r="AI6" i="1"/>
  <c r="J17" i="1"/>
  <c r="T26" i="1"/>
  <c r="Y9" i="1"/>
  <c r="O22" i="1"/>
  <c r="AX19" i="1"/>
  <c r="BC10" i="1"/>
  <c r="E13" i="1"/>
  <c r="T27" i="1"/>
  <c r="AS22" i="1"/>
  <c r="Y10" i="1"/>
  <c r="AX5" i="1"/>
  <c r="BH7" i="1"/>
  <c r="BC18" i="1"/>
  <c r="AX6" i="1"/>
  <c r="J32" i="1"/>
  <c r="O7" i="1"/>
  <c r="O14" i="1"/>
  <c r="Y23" i="1"/>
  <c r="O21" i="1"/>
  <c r="E19" i="1"/>
  <c r="AD27" i="1"/>
  <c r="O28" i="1"/>
  <c r="Y16" i="1"/>
  <c r="T19" i="1"/>
  <c r="BC21" i="1"/>
  <c r="Y31" i="1"/>
  <c r="AX12" i="1"/>
  <c r="O29" i="1"/>
  <c r="J25" i="1"/>
  <c r="T20" i="1"/>
  <c r="AS15" i="1"/>
  <c r="AD28" i="1"/>
  <c r="BH35" i="1"/>
  <c r="I49" i="1"/>
  <c r="BH15" i="1"/>
  <c r="AS16" i="1"/>
  <c r="AN25" i="1"/>
  <c r="J15" i="1"/>
  <c r="AD32" i="1"/>
  <c r="O12" i="1"/>
  <c r="BC8" i="1"/>
  <c r="I46" i="1"/>
  <c r="AD11" i="1"/>
  <c r="O19" i="1"/>
  <c r="J22" i="1"/>
  <c r="Y14" i="1"/>
  <c r="BC29" i="1"/>
  <c r="AS27" i="1"/>
  <c r="BH19" i="1"/>
  <c r="AX17" i="1"/>
  <c r="AD25" i="1"/>
  <c r="E17" i="1"/>
  <c r="O33" i="1"/>
  <c r="T17" i="1"/>
  <c r="E10" i="1"/>
  <c r="O26" i="1"/>
  <c r="Y35" i="1"/>
  <c r="BH33" i="1"/>
  <c r="J23" i="1"/>
  <c r="AS34" i="1"/>
  <c r="BH26" i="1"/>
  <c r="E32" i="1"/>
  <c r="AS13" i="1"/>
  <c r="O34" i="1"/>
  <c r="AX24" i="1"/>
  <c r="Y22" i="1"/>
  <c r="BC15" i="1"/>
  <c r="AI35" i="1"/>
  <c r="AX26" i="1"/>
  <c r="BC24" i="1"/>
  <c r="E34" i="1"/>
  <c r="E6" i="1"/>
  <c r="T34" i="1"/>
  <c r="T6" i="1"/>
  <c r="AS8" i="1"/>
  <c r="I48" i="1"/>
  <c r="AD7" i="1"/>
  <c r="BH21" i="1"/>
  <c r="AS23" i="1"/>
  <c r="BH29" i="1"/>
  <c r="AX20" i="1"/>
  <c r="BC11" i="1"/>
  <c r="AI28" i="1"/>
  <c r="J5" i="1"/>
  <c r="T14" i="1"/>
  <c r="BC33" i="1"/>
  <c r="I50" i="1"/>
  <c r="T35" i="1"/>
  <c r="O30" i="1"/>
  <c r="AS10" i="1"/>
  <c r="Y11" i="1"/>
  <c r="AD22" i="1"/>
  <c r="BC12" i="1"/>
  <c r="O9" i="1"/>
  <c r="AI22" i="1"/>
  <c r="T10" i="1"/>
  <c r="E31" i="1"/>
  <c r="T31" i="1"/>
  <c r="E24" i="1"/>
  <c r="O5" i="1"/>
  <c r="AS6" i="1"/>
  <c r="AX10" i="1"/>
  <c r="BC22" i="1"/>
  <c r="AN26" i="1"/>
  <c r="AN17" i="1"/>
  <c r="AI34" i="1"/>
  <c r="AN24" i="1"/>
  <c r="AN31" i="1"/>
  <c r="AI21" i="1"/>
  <c r="AN18" i="1"/>
  <c r="AI27" i="1"/>
  <c r="AN10" i="1"/>
  <c r="BH22" i="1"/>
  <c r="O8" i="1"/>
  <c r="AI14" i="1"/>
  <c r="AI20" i="1"/>
  <c r="AX9" i="1"/>
  <c r="BC14" i="1"/>
  <c r="BH18" i="1"/>
  <c r="AS19" i="1"/>
  <c r="BC35" i="1"/>
  <c r="AX23" i="1"/>
  <c r="BC28" i="1"/>
  <c r="BH32" i="1"/>
  <c r="BH11" i="1"/>
  <c r="AS12" i="1"/>
  <c r="AI10" i="1"/>
  <c r="AN21" i="1"/>
  <c r="AI31" i="1"/>
  <c r="AN14" i="1"/>
  <c r="AI24" i="1"/>
  <c r="AI17" i="1"/>
  <c r="AN28" i="1"/>
  <c r="J35" i="1"/>
  <c r="BH27" i="1"/>
  <c r="AI33" i="1"/>
  <c r="AN23" i="1"/>
  <c r="AI12" i="1"/>
  <c r="AN30" i="1"/>
  <c r="O6" i="1"/>
  <c r="AI19" i="1"/>
  <c r="AN9" i="1"/>
  <c r="AI26" i="1"/>
  <c r="AN16" i="1"/>
  <c r="J30" i="1"/>
  <c r="J29" i="1"/>
  <c r="AN15" i="1"/>
  <c r="AN29" i="1"/>
  <c r="AI11" i="1"/>
  <c r="AI25" i="1"/>
  <c r="AN8" i="1"/>
  <c r="AN22" i="1"/>
  <c r="AI18" i="1"/>
  <c r="AI32" i="1"/>
  <c r="AN32" i="1"/>
  <c r="O11" i="1"/>
  <c r="O25" i="1"/>
  <c r="Y6" i="1"/>
  <c r="Y34" i="1"/>
  <c r="Y13" i="1"/>
  <c r="Y20" i="1"/>
  <c r="AD24" i="1"/>
  <c r="T23" i="1"/>
  <c r="J21" i="1"/>
  <c r="E30" i="1"/>
  <c r="AS5" i="1"/>
  <c r="AD17" i="1"/>
  <c r="AD31" i="1"/>
  <c r="T16" i="1"/>
  <c r="T30" i="1"/>
  <c r="J14" i="1"/>
  <c r="J28" i="1"/>
  <c r="E9" i="1"/>
  <c r="E23" i="1"/>
  <c r="Y27" i="1"/>
  <c r="AN7" i="1"/>
  <c r="O18" i="1"/>
  <c r="O32" i="1"/>
  <c r="AD10" i="1"/>
  <c r="T9" i="1"/>
  <c r="J7" i="1"/>
  <c r="E16" i="1"/>
  <c r="J44" i="1" l="1"/>
  <c r="BG36" i="1"/>
  <c r="AW36" i="1"/>
  <c r="BB36" i="1"/>
  <c r="AR36" i="1"/>
  <c r="I36" i="1"/>
  <c r="D36" i="1"/>
  <c r="AH36" i="1"/>
  <c r="AM36" i="1"/>
  <c r="AC36" i="1"/>
  <c r="X36" i="1"/>
  <c r="N36" i="1"/>
  <c r="S36" i="1"/>
  <c r="X43" i="1" l="1"/>
  <c r="C4" i="2" s="1"/>
  <c r="C5" i="2" s="1"/>
  <c r="C6" i="2" l="1"/>
  <c r="X44" i="1" s="1"/>
  <c r="Q46" i="1"/>
</calcChain>
</file>

<file path=xl/sharedStrings.xml><?xml version="1.0" encoding="utf-8"?>
<sst xmlns="http://schemas.openxmlformats.org/spreadsheetml/2006/main" count="452" uniqueCount="82">
  <si>
    <t>Dim</t>
  </si>
  <si>
    <t>Lun</t>
  </si>
  <si>
    <t>Mar</t>
  </si>
  <si>
    <t>Mer</t>
  </si>
  <si>
    <t>Jeu</t>
  </si>
  <si>
    <t>Ven</t>
  </si>
  <si>
    <t>Sam</t>
  </si>
  <si>
    <t>OCTOBRE</t>
  </si>
  <si>
    <t>SEPTEMBRE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</si>
  <si>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</si>
  <si>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</si>
  <si>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</si>
  <si>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</si>
  <si>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</si>
  <si>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</si>
  <si>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</si>
  <si>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</si>
  <si>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</si>
  <si>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</si>
  <si>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Armistice</t>
  </si>
  <si>
    <t>Nouvel an</t>
  </si>
  <si>
    <t>Noël</t>
  </si>
  <si>
    <t>Pâques</t>
  </si>
  <si>
    <t>Assomption</t>
  </si>
  <si>
    <t>SEMAINE</t>
  </si>
  <si>
    <t>arrivée</t>
  </si>
  <si>
    <t>départ</t>
  </si>
  <si>
    <t>durée</t>
  </si>
  <si>
    <t>Sept.</t>
  </si>
  <si>
    <t>Oct.</t>
  </si>
  <si>
    <t>Nov.</t>
  </si>
  <si>
    <t>Déc.</t>
  </si>
  <si>
    <t>Fev.</t>
  </si>
  <si>
    <t>Juil</t>
  </si>
  <si>
    <t>Juin</t>
  </si>
  <si>
    <t>Aout</t>
  </si>
  <si>
    <t>Mars</t>
  </si>
  <si>
    <t>Avril</t>
  </si>
  <si>
    <t>Mai</t>
  </si>
  <si>
    <t>Janv.</t>
  </si>
  <si>
    <t>Hebdo</t>
  </si>
  <si>
    <t>calcul</t>
  </si>
  <si>
    <t>Quotité de travail</t>
  </si>
  <si>
    <t>Heures effectuées</t>
  </si>
  <si>
    <t>Solde</t>
  </si>
  <si>
    <t>temps annuel</t>
  </si>
  <si>
    <t>journées de fractionnement</t>
  </si>
  <si>
    <t>heures effectuée</t>
  </si>
  <si>
    <t>resultat</t>
  </si>
  <si>
    <t>a effectuer</t>
  </si>
  <si>
    <t>repas</t>
  </si>
  <si>
    <t>temps repas</t>
  </si>
  <si>
    <t>Mode d'emploi</t>
  </si>
  <si>
    <t>remplir les cases violettes.</t>
  </si>
  <si>
    <t>Repas : temps de travail décompté le cas échéant</t>
  </si>
  <si>
    <t xml:space="preserve">arrivée : Heure de début </t>
  </si>
  <si>
    <t>Départ : heure de fin</t>
  </si>
  <si>
    <t xml:space="preserve">Effacer sur le calendrier les jours non travaillés </t>
  </si>
  <si>
    <t>et modifier le cas échéant directement le nombre d'heures les jours particuliers.</t>
  </si>
  <si>
    <t>Utiliser uniquement le format "heure:minute" soit 0:00</t>
  </si>
  <si>
    <t>Temps de travail à faire</t>
  </si>
  <si>
    <t>Temps de travail annuel</t>
  </si>
  <si>
    <t>Mer.</t>
  </si>
  <si>
    <t>Jeu.</t>
  </si>
  <si>
    <t>Ven.</t>
  </si>
  <si>
    <t>Sam.</t>
  </si>
  <si>
    <t>Mar.</t>
  </si>
  <si>
    <t>Dim.</t>
  </si>
  <si>
    <t>Lun.</t>
  </si>
  <si>
    <t>Fête du travail</t>
  </si>
  <si>
    <t>Ascension</t>
  </si>
  <si>
    <t>Ce calendrier est "perpétuel", il suffit de modifier à chaque rentrée, le nom du premier jour du mois et d'étendre la selection jusqu'à la fin du mois. A répéter sur chaque mois.</t>
  </si>
  <si>
    <t>Toussaint</t>
  </si>
  <si>
    <t>Victoire 45</t>
  </si>
  <si>
    <t>Pentecôte</t>
  </si>
  <si>
    <t>à</t>
  </si>
  <si>
    <t xml:space="preserve">RS </t>
  </si>
  <si>
    <t>Année scolaire 2026-2027</t>
  </si>
  <si>
    <t>Fête nationale</t>
  </si>
  <si>
    <t>Les jours fériés (hors dimanche) suivis ou précédés d'un jour travaillé sont comptés comme travaillés à hauteur du nombre d'heures du planning habituel</t>
  </si>
  <si>
    <t>Cacances scolaires zone C (élèves)</t>
  </si>
  <si>
    <t>Pont de l'ascension 2027 (élèves)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</si>
</sst>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[Red]0.0"/>
    <numFmt numFmtId="165" formatCode="0.00;[Red]0.00"/>
    <numFmt numFmtId="166" formatCode="h:mm;@"/>
    <numFmt numFmtId="167" formatCode="[h]:mm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E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165" fontId="0" fillId="3" borderId="0" xfId="0" applyNumberFormat="1" applyFill="1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67" fontId="0" fillId="0" borderId="0" xfId="0" applyNumberFormat="1"/>
    <xf numFmtId="0" fontId="0" fillId="4" borderId="4" xfId="0" applyFill="1" applyBorder="1"/>
    <xf numFmtId="167" fontId="3" fillId="4" borderId="5" xfId="0" applyNumberFormat="1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7" fontId="0" fillId="5" borderId="8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67" fontId="0" fillId="4" borderId="0" xfId="0" applyNumberFormat="1" applyFill="1"/>
    <xf numFmtId="167" fontId="0" fillId="5" borderId="10" xfId="0" applyNumberFormat="1" applyFill="1" applyBorder="1" applyAlignment="1">
      <alignment horizontal="center"/>
    </xf>
    <xf numFmtId="167" fontId="0" fillId="5" borderId="11" xfId="0" applyNumberFormat="1" applyFill="1" applyBorder="1" applyAlignment="1">
      <alignment horizontal="center"/>
    </xf>
    <xf numFmtId="9" fontId="0" fillId="5" borderId="12" xfId="1" applyFont="1" applyFill="1" applyBorder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7" fontId="0" fillId="4" borderId="13" xfId="0" applyNumberFormat="1" applyFill="1" applyBorder="1" applyAlignment="1">
      <alignment horizontal="center"/>
    </xf>
    <xf numFmtId="0" fontId="0" fillId="4" borderId="14" xfId="0" applyFill="1" applyBorder="1"/>
    <xf numFmtId="0" fontId="0" fillId="4" borderId="2" xfId="0" applyFill="1" applyBorder="1" applyAlignment="1">
      <alignment horizontal="left"/>
    </xf>
    <xf numFmtId="164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left"/>
    </xf>
    <xf numFmtId="167" fontId="0" fillId="2" borderId="3" xfId="0" applyNumberFormat="1" applyFill="1" applyBorder="1"/>
    <xf numFmtId="0" fontId="0" fillId="2" borderId="0" xfId="0" applyFill="1" applyAlignment="1">
      <alignment horizontal="center"/>
    </xf>
    <xf numFmtId="0" fontId="0" fillId="2" borderId="15" xfId="0" applyFill="1" applyBorder="1" applyAlignment="1">
      <alignment horizontal="center"/>
    </xf>
    <xf numFmtId="166" fontId="0" fillId="2" borderId="0" xfId="0" applyNumberFormat="1" applyFill="1"/>
    <xf numFmtId="167" fontId="0" fillId="2" borderId="16" xfId="0" applyNumberFormat="1" applyFill="1" applyBorder="1" applyAlignment="1">
      <alignment horizontal="center"/>
    </xf>
    <xf numFmtId="167" fontId="3" fillId="2" borderId="0" xfId="0" applyNumberFormat="1" applyFont="1" applyFill="1" applyAlignment="1">
      <alignment horizontal="center"/>
    </xf>
    <xf numFmtId="164" fontId="0" fillId="2" borderId="0" xfId="0" applyNumberFormat="1" applyFill="1"/>
    <xf numFmtId="167" fontId="0" fillId="2" borderId="0" xfId="0" applyNumberFormat="1" applyFill="1"/>
    <xf numFmtId="167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18" xfId="0" applyFill="1" applyBorder="1"/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/>
    <xf numFmtId="167" fontId="3" fillId="4" borderId="4" xfId="0" applyNumberFormat="1" applyFont="1" applyFill="1" applyBorder="1" applyAlignment="1">
      <alignment horizontal="center"/>
    </xf>
    <xf numFmtId="167" fontId="3" fillId="4" borderId="19" xfId="0" applyNumberFormat="1" applyFont="1" applyFill="1" applyBorder="1" applyAlignment="1">
      <alignment horizontal="center"/>
    </xf>
    <xf numFmtId="167" fontId="0" fillId="5" borderId="20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3" fillId="2" borderId="0" xfId="0" applyFont="1" applyFill="1"/>
    <xf numFmtId="0" fontId="5" fillId="4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67" fontId="0" fillId="6" borderId="3" xfId="0" applyNumberFormat="1" applyFill="1" applyBorder="1"/>
    <xf numFmtId="0" fontId="9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167" fontId="0" fillId="7" borderId="3" xfId="0" applyNumberFormat="1" applyFill="1" applyBorder="1"/>
    <xf numFmtId="0" fontId="0" fillId="8" borderId="2" xfId="0" applyFill="1" applyBorder="1" applyAlignment="1">
      <alignment horizontal="left"/>
    </xf>
    <xf numFmtId="167" fontId="0" fillId="8" borderId="3" xfId="0" applyNumberFormat="1" applyFill="1" applyBorder="1"/>
    <xf numFmtId="0" fontId="0" fillId="6" borderId="2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167" fontId="0" fillId="9" borderId="3" xfId="0" applyNumberFormat="1" applyFill="1" applyBorder="1"/>
    <xf numFmtId="0" fontId="0" fillId="0" borderId="2" xfId="0" applyBorder="1" applyAlignment="1">
      <alignment horizontal="left"/>
    </xf>
    <xf numFmtId="167" fontId="0" fillId="0" borderId="3" xfId="0" applyNumberFormat="1" applyBorder="1"/>
    <xf numFmtId="0" fontId="0" fillId="8" borderId="0" xfId="0" applyFill="1"/>
    <xf numFmtId="0" fontId="0" fillId="8" borderId="0" xfId="0" applyFill="1" applyAlignment="1">
      <alignment horizontal="center"/>
    </xf>
    <xf numFmtId="0" fontId="0" fillId="9" borderId="0" xfId="0" applyFill="1"/>
    <xf numFmtId="0" fontId="10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9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12" fillId="2" borderId="2" xfId="0" applyFont="1" applyFill="1" applyBorder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/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7" borderId="0" xfId="0" applyFill="1"/>
    <xf numFmtId="0" fontId="1" fillId="8" borderId="0" xfId="0" applyFont="1" applyFill="1"/>
    <xf numFmtId="167" fontId="0" fillId="12" borderId="3" xfId="0" applyNumberFormat="1" applyFill="1" applyBorder="1"/>
    <xf numFmtId="0" fontId="0" fillId="4" borderId="3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167" fontId="0" fillId="5" borderId="7" xfId="0" applyNumberFormat="1" applyFill="1" applyBorder="1" applyAlignment="1">
      <alignment horizontal="center"/>
    </xf>
    <xf numFmtId="167" fontId="0" fillId="5" borderId="29" xfId="0" applyNumberForma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4" borderId="35" xfId="0" applyFont="1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167" fontId="0" fillId="2" borderId="25" xfId="0" applyNumberFormat="1" applyFill="1" applyBorder="1" applyAlignment="1">
      <alignment horizontal="center"/>
    </xf>
    <xf numFmtId="167" fontId="0" fillId="2" borderId="26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1" fillId="11" borderId="0" xfId="0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5" fillId="10" borderId="0" xfId="0" applyFont="1" applyFill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3" fillId="4" borderId="17" xfId="0" applyNumberFormat="1" applyFont="1" applyFill="1" applyBorder="1" applyAlignment="1">
      <alignment horizontal="center" vertical="center" textRotation="90"/>
    </xf>
    <xf numFmtId="167" fontId="3" fillId="4" borderId="21" xfId="0" applyNumberFormat="1" applyFont="1" applyFill="1" applyBorder="1" applyAlignment="1">
      <alignment horizontal="center" vertical="center" textRotation="90"/>
    </xf>
    <xf numFmtId="167" fontId="3" fillId="4" borderId="22" xfId="0" applyNumberFormat="1" applyFont="1" applyFill="1" applyBorder="1" applyAlignment="1">
      <alignment horizontal="center" vertical="center" textRotation="90"/>
    </xf>
    <xf numFmtId="167" fontId="1" fillId="0" borderId="23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7" borderId="1" xfId="0" applyFont="1" applyFill="1" applyBorder="1"/>
    <xf numFmtId="0" fontId="8" fillId="7" borderId="2" xfId="0" applyFont="1" applyFill="1" applyBorder="1" applyAlignment="1">
      <alignment horizontal="center" vertical="center"/>
    </xf>
    <xf numFmtId="0" fontId="1" fillId="2" borderId="0" xfId="0" applyFont="1" applyFill="1"/>
    <xf numFmtId="0" fontId="0" fillId="6" borderId="0" xfId="0" applyFill="1"/>
  </cellXfs>
  <cellStyles count="2">
    <cellStyle name="Normal" xfId="0" builtinId="0"/>
    <cellStyle name="Pourcentage" xfId="1" builtinId="5"/>
  </cellStyles>
  <dxfs count="20"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indexed="51"/>
        </patternFill>
      </fill>
    </dxf>
    <dxf>
      <font>
        <b val="0"/>
        <i/>
      </font>
      <fill>
        <patternFill>
          <bgColor rgb="FFFFC00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  <fill>
        <patternFill>
          <bgColor indexed="48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20"/>
      </font>
      <fill>
        <patternFill>
          <bgColor indexed="4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9"/>
  <sheetViews>
    <sheetView tabSelected="1" topLeftCell="A19" zoomScaleNormal="100" workbookViewId="0">
      <selection activeCell="A55" sqref="A55"/>
    </sheetView>
  </sheetViews>
  <sheetFormatPr baseColWidth="10" defaultRowHeight="13.2" x14ac:dyDescent="0.25"/>
  <cols>
    <col min="1" max="1" width="3.109375" customWidth="1"/>
    <col min="2" max="2" width="4.88671875" bestFit="1" customWidth="1"/>
    <col min="3" max="3" width="3.109375" customWidth="1"/>
    <col min="4" max="4" width="4.5546875" customWidth="1"/>
    <col min="5" max="5" width="5.5546875" customWidth="1"/>
    <col min="6" max="6" width="2.109375" customWidth="1"/>
    <col min="7" max="7" width="4.88671875" bestFit="1" customWidth="1"/>
    <col min="8" max="8" width="3.33203125" customWidth="1"/>
    <col min="9" max="9" width="6.44140625" customWidth="1"/>
    <col min="10" max="10" width="5.5546875" bestFit="1" customWidth="1"/>
    <col min="11" max="11" width="1.6640625" customWidth="1"/>
    <col min="12" max="12" width="5.109375" customWidth="1"/>
    <col min="13" max="13" width="3.109375" customWidth="1"/>
    <col min="14" max="14" width="7.109375" customWidth="1"/>
    <col min="15" max="15" width="5.6640625" customWidth="1"/>
    <col min="16" max="16" width="2.109375" customWidth="1"/>
    <col min="17" max="17" width="4.88671875" bestFit="1" customWidth="1"/>
    <col min="18" max="18" width="3.6640625" bestFit="1" customWidth="1"/>
    <col min="19" max="19" width="7" customWidth="1"/>
    <col min="20" max="20" width="5.5546875" customWidth="1"/>
    <col min="21" max="21" width="2.33203125" customWidth="1"/>
    <col min="22" max="22" width="4.88671875" bestFit="1" customWidth="1"/>
    <col min="23" max="23" width="3.44140625" customWidth="1"/>
    <col min="24" max="24" width="8" customWidth="1"/>
    <col min="25" max="25" width="5.44140625" customWidth="1"/>
    <col min="26" max="26" width="1.5546875" customWidth="1"/>
    <col min="27" max="27" width="4.88671875" bestFit="1" customWidth="1"/>
    <col min="28" max="28" width="3.109375" customWidth="1"/>
    <col min="29" max="29" width="7" customWidth="1"/>
    <col min="30" max="30" width="5.6640625" customWidth="1"/>
    <col min="31" max="31" width="2" customWidth="1"/>
    <col min="32" max="32" width="4.88671875" bestFit="1" customWidth="1"/>
    <col min="33" max="33" width="3.44140625" customWidth="1"/>
    <col min="34" max="34" width="7.5546875" style="8" customWidth="1"/>
    <col min="35" max="35" width="5.44140625" customWidth="1"/>
    <col min="36" max="36" width="1.88671875" customWidth="1"/>
    <col min="37" max="37" width="4.88671875" bestFit="1" customWidth="1"/>
    <col min="38" max="38" width="4" bestFit="1" customWidth="1"/>
    <col min="39" max="39" width="8.88671875" customWidth="1"/>
    <col min="40" max="40" width="5.33203125" customWidth="1"/>
    <col min="41" max="41" width="2.33203125" customWidth="1"/>
    <col min="42" max="42" width="4.88671875" bestFit="1" customWidth="1"/>
    <col min="43" max="43" width="3.5546875" bestFit="1" customWidth="1"/>
    <col min="44" max="44" width="9.44140625" style="8" customWidth="1"/>
    <col min="45" max="45" width="5.88671875" customWidth="1"/>
    <col min="46" max="46" width="2.109375" customWidth="1"/>
    <col min="47" max="47" width="4.88671875" bestFit="1" customWidth="1"/>
    <col min="48" max="48" width="3.6640625" bestFit="1" customWidth="1"/>
    <col min="49" max="49" width="10.109375" customWidth="1"/>
    <col min="50" max="50" width="6" customWidth="1"/>
    <col min="51" max="51" width="2.33203125" customWidth="1"/>
    <col min="52" max="52" width="4.88671875" bestFit="1" customWidth="1"/>
    <col min="53" max="53" width="3.6640625" bestFit="1" customWidth="1"/>
    <col min="54" max="54" width="8.6640625" style="8" customWidth="1"/>
    <col min="55" max="55" width="5.5546875" customWidth="1"/>
    <col min="56" max="56" width="2.44140625" customWidth="1"/>
    <col min="57" max="57" width="4.88671875" bestFit="1" customWidth="1"/>
    <col min="58" max="58" width="3.6640625" bestFit="1" customWidth="1"/>
    <col min="59" max="59" width="10.33203125" style="8" customWidth="1"/>
    <col min="60" max="60" width="5.33203125" customWidth="1"/>
    <col min="61" max="61" width="4.88671875" customWidth="1"/>
  </cols>
  <sheetData>
    <row r="1" spans="1:68" ht="17.399999999999999" x14ac:dyDescent="0.3">
      <c r="A1" s="102" t="str">
        <f ca="1">UPPER(LEFT(MID(CELL("nomfichier",A1),FIND("[",CELL("nomfichier",A1))+1,999),FIND("]",MID(CELL("nomfichier",A1),FIND("[",CELL("nomfichier",A1))+1,999))-6))</f>
        <v>EDT_2026-2027_CRETEIL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94" t="s">
        <v>77</v>
      </c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</row>
    <row r="2" spans="1:68" ht="13.8" thickBot="1" x14ac:dyDescent="0.3">
      <c r="A2" s="1"/>
      <c r="B2" s="1"/>
      <c r="C2" s="2"/>
      <c r="D2" s="2"/>
      <c r="E2" s="26"/>
      <c r="F2" s="26"/>
      <c r="G2" s="1"/>
      <c r="H2" s="2"/>
      <c r="I2" s="2"/>
      <c r="J2" s="26"/>
      <c r="K2" s="26"/>
      <c r="L2" s="1"/>
      <c r="M2" s="2"/>
      <c r="N2" s="2"/>
      <c r="O2" s="26"/>
      <c r="P2" s="26"/>
      <c r="Q2" s="1"/>
      <c r="R2" s="2"/>
      <c r="S2" s="2"/>
      <c r="T2" s="26"/>
      <c r="U2" s="26"/>
      <c r="V2" s="1"/>
      <c r="W2" s="2"/>
      <c r="X2" s="2"/>
      <c r="Y2" s="26"/>
      <c r="Z2" s="26"/>
      <c r="AA2" s="1"/>
      <c r="AB2" s="2"/>
      <c r="AC2" s="2"/>
      <c r="AD2" s="26"/>
      <c r="AE2" s="26"/>
      <c r="AF2" s="1"/>
      <c r="AG2" s="2"/>
      <c r="AH2" s="29"/>
      <c r="AI2" s="26"/>
      <c r="AJ2" s="26"/>
      <c r="AK2" s="1"/>
      <c r="AL2" s="2"/>
      <c r="AM2" s="2"/>
      <c r="AN2" s="26"/>
      <c r="AO2" s="26"/>
      <c r="AP2" s="1"/>
      <c r="AQ2" s="2"/>
      <c r="AR2" s="29"/>
      <c r="AS2" s="26"/>
      <c r="AT2" s="26"/>
      <c r="AU2" s="1"/>
      <c r="AV2" s="2"/>
      <c r="AW2" s="2"/>
      <c r="AX2" s="26"/>
      <c r="AY2" s="26"/>
      <c r="AZ2" s="1"/>
      <c r="BA2" s="2"/>
      <c r="BB2" s="29"/>
      <c r="BC2" s="26"/>
      <c r="BD2" s="26"/>
      <c r="BE2" s="1"/>
      <c r="BF2" s="1"/>
      <c r="BG2" s="29"/>
      <c r="BH2" s="1"/>
    </row>
    <row r="3" spans="1:68" ht="13.8" thickBot="1" x14ac:dyDescent="0.3">
      <c r="A3" s="1"/>
      <c r="B3" s="99" t="s">
        <v>8</v>
      </c>
      <c r="C3" s="100"/>
      <c r="D3" s="100"/>
      <c r="E3" s="101"/>
      <c r="F3" s="29"/>
      <c r="G3" s="99" t="s">
        <v>7</v>
      </c>
      <c r="H3" s="100"/>
      <c r="I3" s="100"/>
      <c r="J3" s="101"/>
      <c r="K3" s="29"/>
      <c r="L3" s="99" t="s">
        <v>9</v>
      </c>
      <c r="M3" s="100"/>
      <c r="N3" s="100"/>
      <c r="O3" s="101"/>
      <c r="P3" s="29"/>
      <c r="Q3" s="99" t="s">
        <v>10</v>
      </c>
      <c r="R3" s="100"/>
      <c r="S3" s="100"/>
      <c r="T3" s="101"/>
      <c r="U3" s="29"/>
      <c r="V3" s="99" t="s">
        <v>11</v>
      </c>
      <c r="W3" s="100"/>
      <c r="X3" s="100"/>
      <c r="Y3" s="101"/>
      <c r="Z3" s="29"/>
      <c r="AA3" s="99" t="s">
        <v>12</v>
      </c>
      <c r="AB3" s="100"/>
      <c r="AC3" s="100"/>
      <c r="AD3" s="101"/>
      <c r="AE3" s="29"/>
      <c r="AF3" s="99" t="s">
        <v>13</v>
      </c>
      <c r="AG3" s="100"/>
      <c r="AH3" s="100"/>
      <c r="AI3" s="101"/>
      <c r="AJ3" s="29"/>
      <c r="AK3" s="99" t="s">
        <v>14</v>
      </c>
      <c r="AL3" s="100"/>
      <c r="AM3" s="100"/>
      <c r="AN3" s="101"/>
      <c r="AO3" s="29"/>
      <c r="AP3" s="99" t="s">
        <v>15</v>
      </c>
      <c r="AQ3" s="100"/>
      <c r="AR3" s="100"/>
      <c r="AS3" s="101"/>
      <c r="AT3" s="29"/>
      <c r="AU3" s="99" t="s">
        <v>16</v>
      </c>
      <c r="AV3" s="100"/>
      <c r="AW3" s="100"/>
      <c r="AX3" s="101"/>
      <c r="AY3" s="29"/>
      <c r="AZ3" s="99" t="s">
        <v>17</v>
      </c>
      <c r="BA3" s="100"/>
      <c r="BB3" s="100"/>
      <c r="BC3" s="101"/>
      <c r="BD3" s="29"/>
      <c r="BE3" s="99" t="s">
        <v>18</v>
      </c>
      <c r="BF3" s="100"/>
      <c r="BG3" s="100"/>
      <c r="BH3" s="101"/>
    </row>
    <row r="4" spans="1:68" ht="3.75" customHeight="1" x14ac:dyDescent="0.25">
      <c r="A4" s="1"/>
      <c r="B4" s="1"/>
      <c r="C4" s="2"/>
      <c r="D4" s="2"/>
      <c r="E4" s="3"/>
      <c r="F4" s="3"/>
      <c r="G4" s="1"/>
      <c r="H4" s="2"/>
      <c r="I4" s="2"/>
      <c r="J4" s="3"/>
      <c r="K4" s="3"/>
      <c r="L4" s="1"/>
      <c r="M4" s="2"/>
      <c r="N4" s="2"/>
      <c r="O4" s="3"/>
      <c r="P4" s="3"/>
      <c r="Q4" s="1"/>
      <c r="R4" s="2"/>
      <c r="S4" s="2"/>
      <c r="T4" s="3"/>
      <c r="U4" s="3"/>
      <c r="V4" s="1"/>
      <c r="W4" s="2"/>
      <c r="X4" s="2"/>
      <c r="Y4" s="3"/>
      <c r="Z4" s="3"/>
      <c r="AA4" s="1"/>
      <c r="AB4" s="2"/>
      <c r="AC4" s="2"/>
      <c r="AD4" s="3"/>
      <c r="AE4" s="3"/>
      <c r="AF4" s="1"/>
      <c r="AG4" s="2"/>
      <c r="AH4" s="29"/>
      <c r="AI4" s="3"/>
      <c r="AJ4" s="3"/>
      <c r="AK4" s="1"/>
      <c r="AL4" s="2"/>
      <c r="AM4" s="2"/>
      <c r="AN4" s="3"/>
      <c r="AO4" s="3"/>
      <c r="AP4" s="1"/>
      <c r="AQ4" s="2"/>
      <c r="AR4" s="29"/>
      <c r="AS4" s="3"/>
      <c r="AT4" s="3"/>
      <c r="AU4" s="1"/>
      <c r="AV4" s="2"/>
      <c r="AW4" s="2"/>
      <c r="AX4" s="3"/>
      <c r="AY4" s="3"/>
      <c r="AZ4" s="1"/>
      <c r="BA4" s="2"/>
      <c r="BB4" s="29"/>
      <c r="BC4" s="3"/>
      <c r="BD4" s="3"/>
      <c r="BE4" s="1"/>
      <c r="BF4" s="2"/>
      <c r="BG4" s="29"/>
      <c r="BH4" s="3"/>
    </row>
    <row r="5" spans="1:68" x14ac:dyDescent="0.25">
      <c r="A5" s="1"/>
      <c r="B5" s="73" t="s">
        <v>66</v>
      </c>
      <c r="C5" s="60">
        <v>1</v>
      </c>
      <c r="D5" s="78" t="s">
        <v>76</v>
      </c>
      <c r="E5" s="61">
        <f t="shared" ref="E5:E34" si="0">IF((VLOOKUP($B5,heure,4,FALSE))&lt;=0,"",VLOOKUP($B5,heure,4,FALSE))</f>
        <v>0.37500000000000006</v>
      </c>
      <c r="F5" s="3"/>
      <c r="G5" s="71" t="s">
        <v>63</v>
      </c>
      <c r="H5" s="27">
        <v>1</v>
      </c>
      <c r="I5" s="49"/>
      <c r="J5" s="28">
        <f t="shared" ref="J5:J35" si="1">IF((VLOOKUP($G5,heure,4,FALSE))&lt;=0,"",VLOOKUP($G5,heure,4,FALSE))</f>
        <v>0.37500000000000006</v>
      </c>
      <c r="K5" s="3"/>
      <c r="L5" s="72" t="s">
        <v>67</v>
      </c>
      <c r="M5" s="62">
        <v>1</v>
      </c>
      <c r="N5" s="52" t="s">
        <v>72</v>
      </c>
      <c r="O5" s="53" t="str">
        <f t="shared" ref="O5:O34" si="2">IF((VLOOKUP($L5,heure,4,FALSE))&lt;=0,"",VLOOKUP($L5,heure,4,FALSE))</f>
        <v/>
      </c>
      <c r="P5" s="3"/>
      <c r="Q5" s="71" t="s">
        <v>66</v>
      </c>
      <c r="R5" s="27">
        <v>1</v>
      </c>
      <c r="S5" s="56"/>
      <c r="T5" s="28">
        <f t="shared" ref="T5:T35" si="3">IF((VLOOKUP($Q5,heure,4,FALSE))&lt;=0,"",VLOOKUP($Q5,heure,4,FALSE))</f>
        <v>0.37500000000000006</v>
      </c>
      <c r="U5" s="3"/>
      <c r="V5" s="72" t="s">
        <v>64</v>
      </c>
      <c r="W5" s="62">
        <v>1</v>
      </c>
      <c r="X5" s="57" t="s">
        <v>20</v>
      </c>
      <c r="Y5" s="53">
        <f t="shared" ref="Y5:Y35" si="4">IF((VLOOKUP($V5,heure,4,FALSE))&lt;=0,"",VLOOKUP($V5,heure,4,FALSE))</f>
        <v>0.33333333333333331</v>
      </c>
      <c r="Z5" s="3"/>
      <c r="AA5" s="71" t="s">
        <v>68</v>
      </c>
      <c r="AB5" s="27">
        <v>1</v>
      </c>
      <c r="AC5" s="49"/>
      <c r="AD5" s="28">
        <f t="shared" ref="AD5:AD32" si="5">IF((VLOOKUP($AA5,heure,4,FALSE))&lt;=0,"",VLOOKUP($AA5,heure,4,FALSE))</f>
        <v>0.37500000000000006</v>
      </c>
      <c r="AE5" s="3"/>
      <c r="AF5" s="71" t="s">
        <v>68</v>
      </c>
      <c r="AG5" s="27">
        <v>1</v>
      </c>
      <c r="AH5" s="50"/>
      <c r="AI5" s="66">
        <f t="shared" ref="AI5:AI35" si="6">IF((VLOOKUP($AF5,heure,4,FALSE))&lt;=0,"",VLOOKUP($AF5,heure,4,FALSE))</f>
        <v>0.37500000000000006</v>
      </c>
      <c r="AJ5" s="3"/>
      <c r="AK5" s="73" t="s">
        <v>63</v>
      </c>
      <c r="AL5" s="60">
        <v>1</v>
      </c>
      <c r="AM5" s="75"/>
      <c r="AN5" s="61">
        <f t="shared" ref="AN5:AN34" si="7">IF((VLOOKUP($AK5,heure,4,FALSE))&lt;=0,"",VLOOKUP($AK5,heure,4,FALSE))</f>
        <v>0.37500000000000006</v>
      </c>
      <c r="AO5" s="3"/>
      <c r="AP5" s="72" t="s">
        <v>65</v>
      </c>
      <c r="AQ5" s="62">
        <v>1</v>
      </c>
      <c r="AR5" s="57" t="s">
        <v>69</v>
      </c>
      <c r="AS5" s="53" t="str">
        <f t="shared" ref="AS5:AS35" si="8">IF((VLOOKUP($AP5,heure,4,FALSE))&lt;=0,"",VLOOKUP($AP5,heure,4,FALSE))</f>
        <v/>
      </c>
      <c r="AT5" s="3"/>
      <c r="AU5" s="73" t="s">
        <v>66</v>
      </c>
      <c r="AV5" s="60">
        <v>1</v>
      </c>
      <c r="AW5" s="56"/>
      <c r="AX5" s="61">
        <f t="shared" ref="AX5:AX34" si="9">IF((VLOOKUP($AU5,heure,4,FALSE))&lt;=0,"",VLOOKUP($AU5,heure,4,FALSE))</f>
        <v>0.37500000000000006</v>
      </c>
      <c r="AY5" s="3"/>
      <c r="AZ5" s="71" t="s">
        <v>63</v>
      </c>
      <c r="BA5" s="27">
        <v>1</v>
      </c>
      <c r="BB5" s="51"/>
      <c r="BC5" s="28">
        <f t="shared" ref="BC5:BC35" si="10">IF((VLOOKUP($AZ5,heure,4,FALSE))&lt;=0,"",VLOOKUP($AZ5,heure,4,FALSE))</f>
        <v>0.37500000000000006</v>
      </c>
      <c r="BD5" s="3"/>
      <c r="BE5" s="71" t="s">
        <v>67</v>
      </c>
      <c r="BF5" s="27">
        <v>1</v>
      </c>
      <c r="BG5" s="51"/>
      <c r="BH5" s="64" t="str">
        <f t="shared" ref="BH5:BH35" si="11">IF((VLOOKUP($BE5,heure,4,FALSE))&lt;=0,"",VLOOKUP($BE5,heure,4,FALSE))</f>
        <v/>
      </c>
      <c r="BP5" t="s">
        <v>75</v>
      </c>
    </row>
    <row r="6" spans="1:68" x14ac:dyDescent="0.25">
      <c r="A6" s="1"/>
      <c r="B6" s="73" t="s">
        <v>62</v>
      </c>
      <c r="C6" s="27">
        <v>2</v>
      </c>
      <c r="D6" s="78"/>
      <c r="E6" s="28">
        <f t="shared" si="0"/>
        <v>0.20833333333333331</v>
      </c>
      <c r="F6" s="3"/>
      <c r="G6" s="71" t="s">
        <v>64</v>
      </c>
      <c r="H6" s="27">
        <v>2</v>
      </c>
      <c r="I6" s="49"/>
      <c r="J6" s="28">
        <f t="shared" si="1"/>
        <v>0.33333333333333331</v>
      </c>
      <c r="K6" s="3"/>
      <c r="L6" s="73" t="s">
        <v>68</v>
      </c>
      <c r="M6" s="27">
        <v>2</v>
      </c>
      <c r="N6" s="51"/>
      <c r="O6" s="61">
        <f t="shared" si="2"/>
        <v>0.37500000000000006</v>
      </c>
      <c r="P6" s="3"/>
      <c r="Q6" s="71" t="s">
        <v>62</v>
      </c>
      <c r="R6" s="27">
        <v>2</v>
      </c>
      <c r="S6" s="56"/>
      <c r="T6" s="28">
        <f t="shared" si="3"/>
        <v>0.20833333333333331</v>
      </c>
      <c r="U6" s="3"/>
      <c r="V6" s="73" t="s">
        <v>65</v>
      </c>
      <c r="W6" s="27">
        <v>2</v>
      </c>
      <c r="X6" s="27"/>
      <c r="Y6" s="64" t="str">
        <f t="shared" si="4"/>
        <v/>
      </c>
      <c r="Z6" s="3"/>
      <c r="AA6" s="71" t="s">
        <v>66</v>
      </c>
      <c r="AB6" s="27">
        <v>2</v>
      </c>
      <c r="AC6" s="49"/>
      <c r="AD6" s="28">
        <f t="shared" si="5"/>
        <v>0.37500000000000006</v>
      </c>
      <c r="AE6" s="3"/>
      <c r="AF6" s="71" t="s">
        <v>66</v>
      </c>
      <c r="AG6" s="27">
        <v>2</v>
      </c>
      <c r="AH6" s="50"/>
      <c r="AI6" s="61">
        <f t="shared" si="6"/>
        <v>0.37500000000000006</v>
      </c>
      <c r="AJ6" s="3"/>
      <c r="AK6" s="73" t="s">
        <v>64</v>
      </c>
      <c r="AL6" s="60">
        <v>2</v>
      </c>
      <c r="AM6" s="54"/>
      <c r="AN6" s="61">
        <f t="shared" si="7"/>
        <v>0.33333333333333331</v>
      </c>
      <c r="AO6" s="3"/>
      <c r="AP6" s="77" t="s">
        <v>67</v>
      </c>
      <c r="AQ6" s="60">
        <v>2</v>
      </c>
      <c r="AR6" s="55"/>
      <c r="AS6" s="66" t="str">
        <f t="shared" si="8"/>
        <v/>
      </c>
      <c r="AT6" s="3"/>
      <c r="AU6" s="73" t="s">
        <v>62</v>
      </c>
      <c r="AV6" s="27">
        <v>2</v>
      </c>
      <c r="AW6" s="56"/>
      <c r="AX6" s="28">
        <f t="shared" si="9"/>
        <v>0.20833333333333331</v>
      </c>
      <c r="AY6" s="3"/>
      <c r="AZ6" s="71" t="s">
        <v>64</v>
      </c>
      <c r="BA6" s="27">
        <v>2</v>
      </c>
      <c r="BB6" s="51"/>
      <c r="BC6" s="28">
        <f t="shared" si="10"/>
        <v>0.33333333333333331</v>
      </c>
      <c r="BD6" s="3"/>
      <c r="BE6" s="71" t="s">
        <v>68</v>
      </c>
      <c r="BF6" s="27">
        <v>2</v>
      </c>
      <c r="BG6" s="51"/>
      <c r="BH6" s="64">
        <f t="shared" si="11"/>
        <v>0.37500000000000006</v>
      </c>
    </row>
    <row r="7" spans="1:68" x14ac:dyDescent="0.25">
      <c r="A7" s="1"/>
      <c r="B7" s="73" t="s">
        <v>63</v>
      </c>
      <c r="C7" s="27">
        <v>3</v>
      </c>
      <c r="D7" s="49"/>
      <c r="E7" s="28">
        <f t="shared" si="0"/>
        <v>0.37500000000000006</v>
      </c>
      <c r="F7" s="3"/>
      <c r="G7" s="71" t="s">
        <v>65</v>
      </c>
      <c r="H7" s="27">
        <v>3</v>
      </c>
      <c r="I7" s="49"/>
      <c r="J7" s="28" t="str">
        <f t="shared" si="1"/>
        <v/>
      </c>
      <c r="K7" s="3"/>
      <c r="L7" s="73" t="s">
        <v>66</v>
      </c>
      <c r="M7" s="27">
        <v>3</v>
      </c>
      <c r="N7" s="51"/>
      <c r="O7" s="61">
        <f t="shared" si="2"/>
        <v>0.37500000000000006</v>
      </c>
      <c r="P7" s="3"/>
      <c r="Q7" s="71" t="s">
        <v>63</v>
      </c>
      <c r="R7" s="27">
        <v>3</v>
      </c>
      <c r="S7" s="56"/>
      <c r="T7" s="28">
        <f t="shared" si="3"/>
        <v>0.37500000000000006</v>
      </c>
      <c r="U7" s="3"/>
      <c r="V7" s="73" t="s">
        <v>67</v>
      </c>
      <c r="W7" s="27">
        <v>3</v>
      </c>
      <c r="X7" s="27"/>
      <c r="Y7" s="64" t="str">
        <f t="shared" si="4"/>
        <v/>
      </c>
      <c r="Z7" s="3"/>
      <c r="AA7" s="71" t="s">
        <v>62</v>
      </c>
      <c r="AB7" s="27">
        <v>3</v>
      </c>
      <c r="AC7" s="49"/>
      <c r="AD7" s="66">
        <f t="shared" si="5"/>
        <v>0.20833333333333331</v>
      </c>
      <c r="AE7" s="3"/>
      <c r="AF7" s="71" t="s">
        <v>62</v>
      </c>
      <c r="AG7" s="27">
        <v>3</v>
      </c>
      <c r="AH7" s="50"/>
      <c r="AI7" s="61">
        <f t="shared" si="6"/>
        <v>0.20833333333333331</v>
      </c>
      <c r="AJ7" s="3"/>
      <c r="AK7" s="73" t="s">
        <v>65</v>
      </c>
      <c r="AL7" s="27">
        <v>3</v>
      </c>
      <c r="AM7" s="54"/>
      <c r="AN7" s="66" t="str">
        <f t="shared" si="7"/>
        <v/>
      </c>
      <c r="AO7" s="3"/>
      <c r="AP7" s="77" t="s">
        <v>68</v>
      </c>
      <c r="AQ7" s="60">
        <v>3</v>
      </c>
      <c r="AR7" s="55"/>
      <c r="AS7" s="66">
        <f t="shared" si="8"/>
        <v>0.37500000000000006</v>
      </c>
      <c r="AT7" s="3"/>
      <c r="AU7" s="73" t="s">
        <v>63</v>
      </c>
      <c r="AV7" s="27">
        <v>3</v>
      </c>
      <c r="AW7" s="56"/>
      <c r="AX7" s="28">
        <f t="shared" si="9"/>
        <v>0.37500000000000006</v>
      </c>
      <c r="AY7" s="3"/>
      <c r="AZ7" s="71" t="s">
        <v>65</v>
      </c>
      <c r="BA7" s="27">
        <v>3</v>
      </c>
      <c r="BB7" s="51"/>
      <c r="BC7" s="28" t="str">
        <f t="shared" si="10"/>
        <v/>
      </c>
      <c r="BD7" s="3"/>
      <c r="BE7" s="71" t="s">
        <v>66</v>
      </c>
      <c r="BF7" s="27">
        <v>3</v>
      </c>
      <c r="BG7" s="51"/>
      <c r="BH7" s="64">
        <f t="shared" si="11"/>
        <v>0.37500000000000006</v>
      </c>
    </row>
    <row r="8" spans="1:68" x14ac:dyDescent="0.25">
      <c r="A8" s="1"/>
      <c r="B8" s="73" t="s">
        <v>64</v>
      </c>
      <c r="C8" s="27">
        <v>4</v>
      </c>
      <c r="D8" s="49"/>
      <c r="E8" s="28">
        <f t="shared" si="0"/>
        <v>0.33333333333333331</v>
      </c>
      <c r="F8" s="3"/>
      <c r="G8" s="71" t="s">
        <v>67</v>
      </c>
      <c r="H8" s="27">
        <v>4</v>
      </c>
      <c r="I8" s="49"/>
      <c r="J8" s="28" t="str">
        <f t="shared" si="1"/>
        <v/>
      </c>
      <c r="K8" s="3"/>
      <c r="L8" s="73" t="s">
        <v>62</v>
      </c>
      <c r="M8" s="27">
        <v>4</v>
      </c>
      <c r="N8" s="51"/>
      <c r="O8" s="61">
        <f t="shared" si="2"/>
        <v>0.20833333333333331</v>
      </c>
      <c r="P8" s="3"/>
      <c r="Q8" s="71" t="s">
        <v>64</v>
      </c>
      <c r="R8" s="27">
        <v>4</v>
      </c>
      <c r="S8" s="56"/>
      <c r="T8" s="28">
        <f t="shared" si="3"/>
        <v>0.33333333333333331</v>
      </c>
      <c r="U8" s="3"/>
      <c r="V8" s="73" t="s">
        <v>68</v>
      </c>
      <c r="W8" s="27">
        <v>4</v>
      </c>
      <c r="X8" s="27"/>
      <c r="Y8" s="61">
        <f t="shared" si="4"/>
        <v>0.37500000000000006</v>
      </c>
      <c r="Z8" s="3"/>
      <c r="AA8" s="71" t="s">
        <v>63</v>
      </c>
      <c r="AB8" s="27">
        <v>4</v>
      </c>
      <c r="AC8" s="49"/>
      <c r="AD8" s="66">
        <f t="shared" si="5"/>
        <v>0.37500000000000006</v>
      </c>
      <c r="AE8" s="3"/>
      <c r="AF8" s="71" t="s">
        <v>63</v>
      </c>
      <c r="AG8" s="27">
        <v>4</v>
      </c>
      <c r="AH8" s="50"/>
      <c r="AI8" s="61">
        <f t="shared" si="6"/>
        <v>0.37500000000000006</v>
      </c>
      <c r="AJ8" s="3"/>
      <c r="AK8" s="73" t="s">
        <v>67</v>
      </c>
      <c r="AL8" s="27">
        <v>4</v>
      </c>
      <c r="AM8" s="54"/>
      <c r="AN8" s="66" t="str">
        <f t="shared" si="7"/>
        <v/>
      </c>
      <c r="AO8" s="3"/>
      <c r="AP8" s="77" t="s">
        <v>66</v>
      </c>
      <c r="AQ8" s="60">
        <v>4</v>
      </c>
      <c r="AR8" s="55"/>
      <c r="AS8" s="66">
        <f t="shared" si="8"/>
        <v>0.37500000000000006</v>
      </c>
      <c r="AT8" s="3"/>
      <c r="AU8" s="73" t="s">
        <v>64</v>
      </c>
      <c r="AV8" s="27">
        <v>4</v>
      </c>
      <c r="AW8" s="56"/>
      <c r="AX8" s="28">
        <f t="shared" si="9"/>
        <v>0.33333333333333331</v>
      </c>
      <c r="AY8" s="3"/>
      <c r="AZ8" s="71" t="s">
        <v>67</v>
      </c>
      <c r="BA8" s="27">
        <v>4</v>
      </c>
      <c r="BB8" s="51"/>
      <c r="BC8" s="28" t="str">
        <f t="shared" si="10"/>
        <v/>
      </c>
      <c r="BD8" s="3"/>
      <c r="BE8" s="71" t="s">
        <v>62</v>
      </c>
      <c r="BF8" s="27">
        <v>4</v>
      </c>
      <c r="BG8" s="51"/>
      <c r="BH8" s="64">
        <f t="shared" si="11"/>
        <v>0.20833333333333331</v>
      </c>
    </row>
    <row r="9" spans="1:68" x14ac:dyDescent="0.25">
      <c r="A9" s="1"/>
      <c r="B9" s="73" t="s">
        <v>65</v>
      </c>
      <c r="C9" s="27">
        <v>5</v>
      </c>
      <c r="D9" s="49"/>
      <c r="E9" s="28" t="str">
        <f t="shared" si="0"/>
        <v/>
      </c>
      <c r="F9" s="3"/>
      <c r="G9" s="71" t="s">
        <v>68</v>
      </c>
      <c r="H9" s="27">
        <v>5</v>
      </c>
      <c r="I9" s="49"/>
      <c r="J9" s="28">
        <f t="shared" si="1"/>
        <v>0.37500000000000006</v>
      </c>
      <c r="K9" s="3"/>
      <c r="L9" s="73" t="s">
        <v>63</v>
      </c>
      <c r="M9" s="27">
        <v>5</v>
      </c>
      <c r="N9" s="51"/>
      <c r="O9" s="61">
        <f t="shared" si="2"/>
        <v>0.37500000000000006</v>
      </c>
      <c r="P9" s="3"/>
      <c r="Q9" s="71" t="s">
        <v>65</v>
      </c>
      <c r="R9" s="27">
        <v>5</v>
      </c>
      <c r="S9" s="56"/>
      <c r="T9" s="28" t="str">
        <f t="shared" si="3"/>
        <v/>
      </c>
      <c r="U9" s="3"/>
      <c r="V9" s="73" t="s">
        <v>66</v>
      </c>
      <c r="W9" s="27">
        <v>5</v>
      </c>
      <c r="X9" s="27"/>
      <c r="Y9" s="61">
        <f t="shared" si="4"/>
        <v>0.37500000000000006</v>
      </c>
      <c r="Z9" s="3"/>
      <c r="AA9" s="71" t="s">
        <v>64</v>
      </c>
      <c r="AB9" s="27">
        <v>5</v>
      </c>
      <c r="AC9" s="49"/>
      <c r="AD9" s="66">
        <f t="shared" si="5"/>
        <v>0.33333333333333331</v>
      </c>
      <c r="AE9" s="3"/>
      <c r="AF9" s="71" t="s">
        <v>64</v>
      </c>
      <c r="AG9" s="27">
        <v>5</v>
      </c>
      <c r="AH9" s="50"/>
      <c r="AI9" s="61">
        <f t="shared" si="6"/>
        <v>0.33333333333333331</v>
      </c>
      <c r="AJ9" s="3"/>
      <c r="AK9" s="73" t="s">
        <v>68</v>
      </c>
      <c r="AL9" s="27">
        <v>5</v>
      </c>
      <c r="AM9" s="54"/>
      <c r="AN9" s="64">
        <f t="shared" si="7"/>
        <v>0.37500000000000006</v>
      </c>
      <c r="AO9" s="3"/>
      <c r="AP9" s="77" t="s">
        <v>62</v>
      </c>
      <c r="AQ9" s="60">
        <v>5</v>
      </c>
      <c r="AR9" s="55"/>
      <c r="AS9" s="66">
        <f t="shared" si="8"/>
        <v>0.20833333333333331</v>
      </c>
      <c r="AT9" s="3"/>
      <c r="AU9" s="73" t="s">
        <v>65</v>
      </c>
      <c r="AV9" s="60">
        <v>5</v>
      </c>
      <c r="AW9" s="74"/>
      <c r="AX9" s="61" t="str">
        <f t="shared" si="9"/>
        <v/>
      </c>
      <c r="AY9" s="3"/>
      <c r="AZ9" s="71" t="s">
        <v>68</v>
      </c>
      <c r="BA9" s="27">
        <v>5</v>
      </c>
      <c r="BB9" s="51"/>
      <c r="BC9" s="28">
        <f t="shared" si="10"/>
        <v>0.37500000000000006</v>
      </c>
      <c r="BD9" s="3"/>
      <c r="BE9" s="71" t="s">
        <v>63</v>
      </c>
      <c r="BF9" s="27">
        <v>5</v>
      </c>
      <c r="BG9" s="51"/>
      <c r="BH9" s="64">
        <f t="shared" si="11"/>
        <v>0.37500000000000006</v>
      </c>
    </row>
    <row r="10" spans="1:68" x14ac:dyDescent="0.25">
      <c r="A10" s="1"/>
      <c r="B10" s="73" t="s">
        <v>67</v>
      </c>
      <c r="C10" s="27">
        <v>6</v>
      </c>
      <c r="D10" s="49"/>
      <c r="E10" s="28" t="str">
        <f t="shared" si="0"/>
        <v/>
      </c>
      <c r="F10" s="3"/>
      <c r="G10" s="71" t="s">
        <v>66</v>
      </c>
      <c r="H10" s="27">
        <v>6</v>
      </c>
      <c r="I10" s="49"/>
      <c r="J10" s="28">
        <f t="shared" si="1"/>
        <v>0.37500000000000006</v>
      </c>
      <c r="K10" s="3"/>
      <c r="L10" s="73" t="s">
        <v>64</v>
      </c>
      <c r="M10" s="27">
        <v>6</v>
      </c>
      <c r="N10" s="51"/>
      <c r="O10" s="28">
        <f t="shared" si="2"/>
        <v>0.33333333333333331</v>
      </c>
      <c r="P10" s="3"/>
      <c r="Q10" s="71" t="s">
        <v>67</v>
      </c>
      <c r="R10" s="27">
        <v>6</v>
      </c>
      <c r="S10" s="56"/>
      <c r="T10" s="28" t="str">
        <f t="shared" si="3"/>
        <v/>
      </c>
      <c r="U10" s="3"/>
      <c r="V10" s="73" t="s">
        <v>62</v>
      </c>
      <c r="W10" s="27">
        <v>6</v>
      </c>
      <c r="X10" s="27"/>
      <c r="Y10" s="28">
        <f t="shared" si="4"/>
        <v>0.20833333333333331</v>
      </c>
      <c r="Z10" s="3"/>
      <c r="AA10" s="71" t="s">
        <v>65</v>
      </c>
      <c r="AB10" s="27">
        <v>6</v>
      </c>
      <c r="AC10" s="49"/>
      <c r="AD10" s="66" t="str">
        <f t="shared" si="5"/>
        <v/>
      </c>
      <c r="AE10" s="3"/>
      <c r="AF10" s="71" t="s">
        <v>65</v>
      </c>
      <c r="AG10" s="27">
        <v>6</v>
      </c>
      <c r="AH10" s="50"/>
      <c r="AI10" s="61" t="str">
        <f t="shared" si="6"/>
        <v/>
      </c>
      <c r="AJ10" s="3"/>
      <c r="AK10" s="73" t="s">
        <v>66</v>
      </c>
      <c r="AL10" s="60">
        <v>6</v>
      </c>
      <c r="AM10" s="75"/>
      <c r="AN10" s="64">
        <f t="shared" si="7"/>
        <v>0.37500000000000006</v>
      </c>
      <c r="AO10" s="3"/>
      <c r="AP10" s="72" t="s">
        <v>63</v>
      </c>
      <c r="AQ10" s="62">
        <v>6</v>
      </c>
      <c r="AR10" s="58" t="s">
        <v>70</v>
      </c>
      <c r="AS10" s="53">
        <f t="shared" si="8"/>
        <v>0.37500000000000006</v>
      </c>
      <c r="AT10" s="3"/>
      <c r="AU10" s="73" t="s">
        <v>67</v>
      </c>
      <c r="AV10" s="60">
        <v>6</v>
      </c>
      <c r="AW10" s="74"/>
      <c r="AX10" s="61" t="str">
        <f t="shared" si="9"/>
        <v/>
      </c>
      <c r="AY10" s="3"/>
      <c r="AZ10" s="71" t="s">
        <v>66</v>
      </c>
      <c r="BA10" s="27">
        <v>6</v>
      </c>
      <c r="BB10" s="51"/>
      <c r="BC10" s="61">
        <f t="shared" si="10"/>
        <v>0.37500000000000006</v>
      </c>
      <c r="BD10" s="3"/>
      <c r="BE10" s="71" t="s">
        <v>64</v>
      </c>
      <c r="BF10" s="27">
        <v>6</v>
      </c>
      <c r="BG10" s="51"/>
      <c r="BH10" s="64">
        <f t="shared" si="11"/>
        <v>0.33333333333333331</v>
      </c>
    </row>
    <row r="11" spans="1:68" x14ac:dyDescent="0.25">
      <c r="A11" s="1"/>
      <c r="B11" s="73" t="s">
        <v>68</v>
      </c>
      <c r="C11" s="27">
        <v>7</v>
      </c>
      <c r="D11" s="49"/>
      <c r="E11" s="28">
        <f t="shared" si="0"/>
        <v>0.37500000000000006</v>
      </c>
      <c r="F11" s="3"/>
      <c r="G11" s="71" t="s">
        <v>62</v>
      </c>
      <c r="H11" s="27">
        <v>7</v>
      </c>
      <c r="I11" s="49"/>
      <c r="J11" s="28">
        <f t="shared" si="1"/>
        <v>0.20833333333333331</v>
      </c>
      <c r="K11" s="3"/>
      <c r="L11" s="73" t="s">
        <v>65</v>
      </c>
      <c r="M11" s="27">
        <v>7</v>
      </c>
      <c r="N11" s="51"/>
      <c r="O11" s="28" t="str">
        <f t="shared" si="2"/>
        <v/>
      </c>
      <c r="P11" s="3"/>
      <c r="Q11" s="71" t="s">
        <v>68</v>
      </c>
      <c r="R11" s="27">
        <v>7</v>
      </c>
      <c r="S11" s="56"/>
      <c r="T11" s="28">
        <f t="shared" si="3"/>
        <v>0.37500000000000006</v>
      </c>
      <c r="U11" s="3"/>
      <c r="V11" s="73" t="s">
        <v>63</v>
      </c>
      <c r="W11" s="27">
        <v>7</v>
      </c>
      <c r="X11" s="27"/>
      <c r="Y11" s="28">
        <f t="shared" si="4"/>
        <v>0.37500000000000006</v>
      </c>
      <c r="Z11" s="3"/>
      <c r="AA11" s="71" t="s">
        <v>67</v>
      </c>
      <c r="AB11" s="27">
        <v>7</v>
      </c>
      <c r="AC11" s="49"/>
      <c r="AD11" s="66" t="str">
        <f t="shared" si="5"/>
        <v/>
      </c>
      <c r="AE11" s="3"/>
      <c r="AF11" s="71" t="s">
        <v>67</v>
      </c>
      <c r="AG11" s="27">
        <v>7</v>
      </c>
      <c r="AH11" s="50"/>
      <c r="AI11" s="61" t="str">
        <f t="shared" si="6"/>
        <v/>
      </c>
      <c r="AJ11" s="3"/>
      <c r="AK11" s="73" t="s">
        <v>62</v>
      </c>
      <c r="AL11" s="27">
        <v>7</v>
      </c>
      <c r="AM11" s="54"/>
      <c r="AN11" s="64">
        <f t="shared" si="7"/>
        <v>0.20833333333333331</v>
      </c>
      <c r="AO11" s="3"/>
      <c r="AP11" s="124" t="s">
        <v>64</v>
      </c>
      <c r="AQ11" s="63">
        <v>7</v>
      </c>
      <c r="AR11" s="125"/>
      <c r="AS11" s="59">
        <f t="shared" si="8"/>
        <v>0.33333333333333331</v>
      </c>
      <c r="AT11" s="3"/>
      <c r="AU11" s="73" t="s">
        <v>68</v>
      </c>
      <c r="AV11" s="27">
        <v>7</v>
      </c>
      <c r="AW11" s="56"/>
      <c r="AX11" s="28">
        <f t="shared" si="9"/>
        <v>0.37500000000000006</v>
      </c>
      <c r="AY11" s="3"/>
      <c r="AZ11" s="71" t="s">
        <v>62</v>
      </c>
      <c r="BA11" s="27">
        <v>7</v>
      </c>
      <c r="BB11" s="51"/>
      <c r="BC11" s="61">
        <f t="shared" si="10"/>
        <v>0.20833333333333331</v>
      </c>
      <c r="BD11" s="3"/>
      <c r="BE11" s="71" t="s">
        <v>65</v>
      </c>
      <c r="BF11" s="27">
        <v>7</v>
      </c>
      <c r="BG11" s="51"/>
      <c r="BH11" s="64" t="str">
        <f t="shared" si="11"/>
        <v/>
      </c>
    </row>
    <row r="12" spans="1:68" x14ac:dyDescent="0.25">
      <c r="A12" s="1"/>
      <c r="B12" s="73" t="s">
        <v>66</v>
      </c>
      <c r="C12" s="27">
        <v>8</v>
      </c>
      <c r="D12" s="49"/>
      <c r="E12" s="28">
        <f t="shared" si="0"/>
        <v>0.37500000000000006</v>
      </c>
      <c r="F12" s="3"/>
      <c r="G12" s="71" t="s">
        <v>63</v>
      </c>
      <c r="H12" s="27">
        <v>8</v>
      </c>
      <c r="I12" s="49"/>
      <c r="J12" s="28">
        <f t="shared" si="1"/>
        <v>0.37500000000000006</v>
      </c>
      <c r="K12" s="3"/>
      <c r="L12" s="73" t="s">
        <v>67</v>
      </c>
      <c r="M12" s="27">
        <v>8</v>
      </c>
      <c r="N12" s="51"/>
      <c r="O12" s="28" t="str">
        <f t="shared" si="2"/>
        <v/>
      </c>
      <c r="P12" s="3"/>
      <c r="Q12" s="71" t="s">
        <v>66</v>
      </c>
      <c r="R12" s="27">
        <v>8</v>
      </c>
      <c r="S12" s="56"/>
      <c r="T12" s="28">
        <f t="shared" si="3"/>
        <v>0.37500000000000006</v>
      </c>
      <c r="U12" s="3"/>
      <c r="V12" s="73" t="s">
        <v>64</v>
      </c>
      <c r="W12" s="27">
        <v>8</v>
      </c>
      <c r="X12" s="27"/>
      <c r="Y12" s="28">
        <f t="shared" si="4"/>
        <v>0.33333333333333331</v>
      </c>
      <c r="Z12" s="3"/>
      <c r="AA12" s="71" t="s">
        <v>68</v>
      </c>
      <c r="AB12" s="27">
        <v>8</v>
      </c>
      <c r="AC12" s="49"/>
      <c r="AD12" s="64">
        <f t="shared" si="5"/>
        <v>0.37500000000000006</v>
      </c>
      <c r="AE12" s="3"/>
      <c r="AF12" s="71" t="s">
        <v>68</v>
      </c>
      <c r="AG12" s="27">
        <v>8</v>
      </c>
      <c r="AH12" s="50"/>
      <c r="AI12" s="61">
        <f t="shared" si="6"/>
        <v>0.37500000000000006</v>
      </c>
      <c r="AJ12" s="3"/>
      <c r="AK12" s="73" t="s">
        <v>63</v>
      </c>
      <c r="AL12" s="27">
        <v>8</v>
      </c>
      <c r="AM12" s="54"/>
      <c r="AN12" s="64">
        <f t="shared" si="7"/>
        <v>0.37500000000000006</v>
      </c>
      <c r="AO12" s="3"/>
      <c r="AP12" s="77" t="s">
        <v>65</v>
      </c>
      <c r="AQ12" s="62">
        <v>8</v>
      </c>
      <c r="AR12" s="58" t="s">
        <v>73</v>
      </c>
      <c r="AS12" s="53" t="str">
        <f t="shared" si="8"/>
        <v/>
      </c>
      <c r="AT12" s="3"/>
      <c r="AU12" s="73" t="s">
        <v>66</v>
      </c>
      <c r="AV12" s="27">
        <v>8</v>
      </c>
      <c r="AW12" s="56"/>
      <c r="AX12" s="28">
        <f t="shared" si="9"/>
        <v>0.37500000000000006</v>
      </c>
      <c r="AY12" s="3"/>
      <c r="AZ12" s="71" t="s">
        <v>63</v>
      </c>
      <c r="BA12" s="27">
        <v>8</v>
      </c>
      <c r="BB12" s="51"/>
      <c r="BC12" s="61">
        <f t="shared" si="10"/>
        <v>0.37500000000000006</v>
      </c>
      <c r="BD12" s="3"/>
      <c r="BE12" s="71" t="s">
        <v>67</v>
      </c>
      <c r="BF12" s="27">
        <v>8</v>
      </c>
      <c r="BG12" s="51"/>
      <c r="BH12" s="64" t="str">
        <f t="shared" si="11"/>
        <v/>
      </c>
    </row>
    <row r="13" spans="1:68" x14ac:dyDescent="0.25">
      <c r="A13" s="1"/>
      <c r="B13" s="73" t="s">
        <v>62</v>
      </c>
      <c r="C13" s="27">
        <v>9</v>
      </c>
      <c r="D13" s="49"/>
      <c r="E13" s="28">
        <f t="shared" si="0"/>
        <v>0.20833333333333331</v>
      </c>
      <c r="F13" s="3"/>
      <c r="G13" s="71" t="s">
        <v>64</v>
      </c>
      <c r="H13" s="27">
        <v>9</v>
      </c>
      <c r="I13" s="49"/>
      <c r="J13" s="28">
        <f t="shared" si="1"/>
        <v>0.33333333333333331</v>
      </c>
      <c r="K13" s="3"/>
      <c r="L13" s="73" t="s">
        <v>68</v>
      </c>
      <c r="M13" s="27">
        <v>9</v>
      </c>
      <c r="N13" s="51"/>
      <c r="O13" s="28">
        <f t="shared" si="2"/>
        <v>0.37500000000000006</v>
      </c>
      <c r="P13" s="3"/>
      <c r="Q13" s="71" t="s">
        <v>62</v>
      </c>
      <c r="R13" s="27">
        <v>9</v>
      </c>
      <c r="S13" s="56"/>
      <c r="T13" s="28">
        <f t="shared" si="3"/>
        <v>0.20833333333333331</v>
      </c>
      <c r="U13" s="3"/>
      <c r="V13" s="73" t="s">
        <v>65</v>
      </c>
      <c r="W13" s="27">
        <v>9</v>
      </c>
      <c r="X13" s="27"/>
      <c r="Y13" s="28" t="str">
        <f t="shared" si="4"/>
        <v/>
      </c>
      <c r="Z13" s="3"/>
      <c r="AA13" s="71" t="s">
        <v>66</v>
      </c>
      <c r="AB13" s="27">
        <v>9</v>
      </c>
      <c r="AC13" s="49"/>
      <c r="AD13" s="64">
        <f t="shared" si="5"/>
        <v>0.37500000000000006</v>
      </c>
      <c r="AE13" s="3"/>
      <c r="AF13" s="71" t="s">
        <v>66</v>
      </c>
      <c r="AG13" s="27">
        <v>9</v>
      </c>
      <c r="AH13" s="50"/>
      <c r="AI13" s="28">
        <f t="shared" si="6"/>
        <v>0.37500000000000006</v>
      </c>
      <c r="AJ13" s="3"/>
      <c r="AK13" s="73" t="s">
        <v>64</v>
      </c>
      <c r="AL13" s="27">
        <v>9</v>
      </c>
      <c r="AM13" s="54"/>
      <c r="AN13" s="64">
        <f t="shared" si="7"/>
        <v>0.33333333333333331</v>
      </c>
      <c r="AO13" s="3"/>
      <c r="AP13" s="77" t="s">
        <v>67</v>
      </c>
      <c r="AQ13" s="60">
        <v>9</v>
      </c>
      <c r="AR13" s="76"/>
      <c r="AS13" s="61" t="str">
        <f t="shared" si="8"/>
        <v/>
      </c>
      <c r="AT13" s="3"/>
      <c r="AU13" s="73" t="s">
        <v>62</v>
      </c>
      <c r="AV13" s="27">
        <v>9</v>
      </c>
      <c r="AW13" s="56"/>
      <c r="AX13" s="28">
        <f t="shared" si="9"/>
        <v>0.20833333333333331</v>
      </c>
      <c r="AY13" s="3"/>
      <c r="AZ13" s="71" t="s">
        <v>64</v>
      </c>
      <c r="BA13" s="27">
        <v>9</v>
      </c>
      <c r="BB13" s="51"/>
      <c r="BC13" s="61">
        <f t="shared" si="10"/>
        <v>0.33333333333333331</v>
      </c>
      <c r="BD13" s="3"/>
      <c r="BE13" s="71" t="s">
        <v>68</v>
      </c>
      <c r="BF13" s="27">
        <v>9</v>
      </c>
      <c r="BG13" s="51"/>
      <c r="BH13" s="64">
        <f t="shared" si="11"/>
        <v>0.37500000000000006</v>
      </c>
    </row>
    <row r="14" spans="1:68" x14ac:dyDescent="0.25">
      <c r="A14" s="1"/>
      <c r="B14" s="73" t="s">
        <v>63</v>
      </c>
      <c r="C14" s="27">
        <v>10</v>
      </c>
      <c r="D14" s="49"/>
      <c r="E14" s="28">
        <f t="shared" si="0"/>
        <v>0.37500000000000006</v>
      </c>
      <c r="F14" s="3"/>
      <c r="G14" s="71" t="s">
        <v>65</v>
      </c>
      <c r="H14" s="27">
        <v>10</v>
      </c>
      <c r="I14" s="49"/>
      <c r="J14" s="28" t="str">
        <f t="shared" si="1"/>
        <v/>
      </c>
      <c r="K14" s="3"/>
      <c r="L14" s="73" t="s">
        <v>66</v>
      </c>
      <c r="M14" s="27">
        <v>10</v>
      </c>
      <c r="N14" s="51"/>
      <c r="O14" s="28">
        <f t="shared" si="2"/>
        <v>0.37500000000000006</v>
      </c>
      <c r="P14" s="3"/>
      <c r="Q14" s="71" t="s">
        <v>63</v>
      </c>
      <c r="R14" s="27">
        <v>10</v>
      </c>
      <c r="S14" s="56"/>
      <c r="T14" s="28">
        <f t="shared" si="3"/>
        <v>0.37500000000000006</v>
      </c>
      <c r="U14" s="3"/>
      <c r="V14" s="73" t="s">
        <v>67</v>
      </c>
      <c r="W14" s="27">
        <v>10</v>
      </c>
      <c r="X14" s="27"/>
      <c r="Y14" s="28" t="str">
        <f t="shared" si="4"/>
        <v/>
      </c>
      <c r="Z14" s="3"/>
      <c r="AA14" s="71" t="s">
        <v>62</v>
      </c>
      <c r="AB14" s="27">
        <v>10</v>
      </c>
      <c r="AC14" s="49"/>
      <c r="AD14" s="64">
        <f t="shared" si="5"/>
        <v>0.20833333333333331</v>
      </c>
      <c r="AE14" s="3"/>
      <c r="AF14" s="71" t="s">
        <v>62</v>
      </c>
      <c r="AG14" s="27">
        <v>10</v>
      </c>
      <c r="AH14" s="50"/>
      <c r="AI14" s="28">
        <f t="shared" si="6"/>
        <v>0.20833333333333331</v>
      </c>
      <c r="AJ14" s="3"/>
      <c r="AK14" s="73" t="s">
        <v>65</v>
      </c>
      <c r="AL14" s="60">
        <v>10</v>
      </c>
      <c r="AM14" s="75"/>
      <c r="AN14" s="64" t="str">
        <f t="shared" si="7"/>
        <v/>
      </c>
      <c r="AO14" s="3"/>
      <c r="AP14" s="77" t="s">
        <v>68</v>
      </c>
      <c r="AQ14" s="60">
        <v>10</v>
      </c>
      <c r="AR14" s="76"/>
      <c r="AS14" s="61">
        <f t="shared" si="8"/>
        <v>0.37500000000000006</v>
      </c>
      <c r="AT14" s="3"/>
      <c r="AU14" s="73" t="s">
        <v>63</v>
      </c>
      <c r="AV14" s="27">
        <v>10</v>
      </c>
      <c r="AW14" s="56"/>
      <c r="AX14" s="28">
        <f t="shared" si="9"/>
        <v>0.37500000000000006</v>
      </c>
      <c r="AY14" s="3"/>
      <c r="AZ14" s="71" t="s">
        <v>65</v>
      </c>
      <c r="BA14" s="27">
        <v>10</v>
      </c>
      <c r="BB14" s="51"/>
      <c r="BC14" s="64" t="str">
        <f t="shared" si="10"/>
        <v/>
      </c>
      <c r="BD14" s="3"/>
      <c r="BE14" s="71" t="s">
        <v>66</v>
      </c>
      <c r="BF14" s="27">
        <v>10</v>
      </c>
      <c r="BG14" s="51"/>
      <c r="BH14" s="64">
        <f t="shared" si="11"/>
        <v>0.37500000000000006</v>
      </c>
    </row>
    <row r="15" spans="1:68" x14ac:dyDescent="0.25">
      <c r="A15" s="1"/>
      <c r="B15" s="73" t="s">
        <v>64</v>
      </c>
      <c r="C15" s="27">
        <v>11</v>
      </c>
      <c r="D15" s="49"/>
      <c r="E15" s="28">
        <f t="shared" si="0"/>
        <v>0.33333333333333331</v>
      </c>
      <c r="F15" s="3"/>
      <c r="G15" s="71" t="s">
        <v>67</v>
      </c>
      <c r="H15" s="27">
        <v>11</v>
      </c>
      <c r="I15" s="49"/>
      <c r="J15" s="28" t="str">
        <f t="shared" si="1"/>
        <v/>
      </c>
      <c r="K15" s="3"/>
      <c r="L15" s="72" t="s">
        <v>62</v>
      </c>
      <c r="M15" s="62">
        <v>11</v>
      </c>
      <c r="N15" s="52" t="s">
        <v>19</v>
      </c>
      <c r="O15" s="53">
        <f t="shared" si="2"/>
        <v>0.20833333333333331</v>
      </c>
      <c r="P15" s="3"/>
      <c r="Q15" s="71" t="s">
        <v>64</v>
      </c>
      <c r="R15" s="27">
        <v>11</v>
      </c>
      <c r="S15" s="56"/>
      <c r="T15" s="28">
        <f t="shared" si="3"/>
        <v>0.33333333333333331</v>
      </c>
      <c r="U15" s="3"/>
      <c r="V15" s="73" t="s">
        <v>68</v>
      </c>
      <c r="W15" s="27">
        <v>11</v>
      </c>
      <c r="X15" s="27"/>
      <c r="Y15" s="28">
        <f t="shared" si="4"/>
        <v>0.37500000000000006</v>
      </c>
      <c r="Z15" s="3"/>
      <c r="AA15" s="71" t="s">
        <v>63</v>
      </c>
      <c r="AB15" s="27">
        <v>11</v>
      </c>
      <c r="AC15" s="49"/>
      <c r="AD15" s="64">
        <f t="shared" si="5"/>
        <v>0.37500000000000006</v>
      </c>
      <c r="AE15" s="3"/>
      <c r="AF15" s="71" t="s">
        <v>63</v>
      </c>
      <c r="AG15" s="27">
        <v>11</v>
      </c>
      <c r="AH15" s="50"/>
      <c r="AI15" s="28">
        <f t="shared" si="6"/>
        <v>0.37500000000000006</v>
      </c>
      <c r="AJ15" s="3"/>
      <c r="AK15" s="73" t="s">
        <v>67</v>
      </c>
      <c r="AL15" s="27">
        <v>11</v>
      </c>
      <c r="AM15" s="54"/>
      <c r="AN15" s="64" t="str">
        <f t="shared" si="7"/>
        <v/>
      </c>
      <c r="AO15" s="3"/>
      <c r="AP15" s="77" t="s">
        <v>66</v>
      </c>
      <c r="AQ15" s="60">
        <v>11</v>
      </c>
      <c r="AR15" s="76"/>
      <c r="AS15" s="28">
        <f t="shared" si="8"/>
        <v>0.37500000000000006</v>
      </c>
      <c r="AT15" s="3"/>
      <c r="AU15" s="73" t="s">
        <v>64</v>
      </c>
      <c r="AV15" s="27">
        <v>11</v>
      </c>
      <c r="AW15" s="56"/>
      <c r="AX15" s="28">
        <f t="shared" si="9"/>
        <v>0.33333333333333331</v>
      </c>
      <c r="AY15" s="3"/>
      <c r="AZ15" s="71" t="s">
        <v>67</v>
      </c>
      <c r="BA15" s="27">
        <v>11</v>
      </c>
      <c r="BB15" s="51"/>
      <c r="BC15" s="64" t="str">
        <f t="shared" si="10"/>
        <v/>
      </c>
      <c r="BD15" s="3"/>
      <c r="BE15" s="71" t="s">
        <v>62</v>
      </c>
      <c r="BF15" s="27">
        <v>11</v>
      </c>
      <c r="BG15" s="51"/>
      <c r="BH15" s="64">
        <f t="shared" si="11"/>
        <v>0.20833333333333331</v>
      </c>
    </row>
    <row r="16" spans="1:68" x14ac:dyDescent="0.25">
      <c r="A16" s="1"/>
      <c r="B16" s="73" t="s">
        <v>65</v>
      </c>
      <c r="C16" s="27">
        <v>12</v>
      </c>
      <c r="D16" s="49"/>
      <c r="E16" s="28" t="str">
        <f t="shared" si="0"/>
        <v/>
      </c>
      <c r="F16" s="3"/>
      <c r="G16" s="71" t="s">
        <v>68</v>
      </c>
      <c r="H16" s="27">
        <v>12</v>
      </c>
      <c r="I16" s="49"/>
      <c r="J16" s="28">
        <f t="shared" si="1"/>
        <v>0.37500000000000006</v>
      </c>
      <c r="K16" s="3"/>
      <c r="L16" s="73" t="s">
        <v>63</v>
      </c>
      <c r="M16" s="27">
        <v>12</v>
      </c>
      <c r="N16" s="51"/>
      <c r="O16" s="28">
        <f t="shared" si="2"/>
        <v>0.37500000000000006</v>
      </c>
      <c r="P16" s="3"/>
      <c r="Q16" s="71" t="s">
        <v>65</v>
      </c>
      <c r="R16" s="27">
        <v>12</v>
      </c>
      <c r="S16" s="56"/>
      <c r="T16" s="28" t="str">
        <f t="shared" si="3"/>
        <v/>
      </c>
      <c r="U16" s="3"/>
      <c r="V16" s="73" t="s">
        <v>66</v>
      </c>
      <c r="W16" s="27">
        <v>12</v>
      </c>
      <c r="X16" s="27"/>
      <c r="Y16" s="28">
        <f t="shared" si="4"/>
        <v>0.37500000000000006</v>
      </c>
      <c r="Z16" s="3"/>
      <c r="AA16" s="71" t="s">
        <v>64</v>
      </c>
      <c r="AB16" s="27">
        <v>12</v>
      </c>
      <c r="AC16" s="49"/>
      <c r="AD16" s="64">
        <f t="shared" si="5"/>
        <v>0.33333333333333331</v>
      </c>
      <c r="AE16" s="3"/>
      <c r="AF16" s="71" t="s">
        <v>64</v>
      </c>
      <c r="AG16" s="27">
        <v>12</v>
      </c>
      <c r="AH16" s="50"/>
      <c r="AI16" s="28">
        <f t="shared" si="6"/>
        <v>0.33333333333333331</v>
      </c>
      <c r="AJ16" s="3"/>
      <c r="AK16" s="73" t="s">
        <v>68</v>
      </c>
      <c r="AL16" s="27">
        <v>12</v>
      </c>
      <c r="AM16" s="54"/>
      <c r="AN16" s="64">
        <f t="shared" si="7"/>
        <v>0.37500000000000006</v>
      </c>
      <c r="AO16" s="3"/>
      <c r="AP16" s="77" t="s">
        <v>62</v>
      </c>
      <c r="AQ16" s="60">
        <v>12</v>
      </c>
      <c r="AR16" s="76"/>
      <c r="AS16" s="28">
        <f t="shared" si="8"/>
        <v>0.20833333333333331</v>
      </c>
      <c r="AT16" s="3"/>
      <c r="AU16" s="73" t="s">
        <v>65</v>
      </c>
      <c r="AV16" s="27">
        <v>12</v>
      </c>
      <c r="AW16" s="56"/>
      <c r="AX16" s="28" t="str">
        <f t="shared" si="9"/>
        <v/>
      </c>
      <c r="AY16" s="3"/>
      <c r="AZ16" s="71" t="s">
        <v>68</v>
      </c>
      <c r="BA16" s="27">
        <v>12</v>
      </c>
      <c r="BB16" s="51"/>
      <c r="BC16" s="64">
        <f t="shared" si="10"/>
        <v>0.37500000000000006</v>
      </c>
      <c r="BD16" s="3"/>
      <c r="BE16" s="71" t="s">
        <v>63</v>
      </c>
      <c r="BF16" s="27">
        <v>12</v>
      </c>
      <c r="BG16" s="51"/>
      <c r="BH16" s="64">
        <f t="shared" si="11"/>
        <v>0.37500000000000006</v>
      </c>
    </row>
    <row r="17" spans="1:60" x14ac:dyDescent="0.25">
      <c r="A17" s="1"/>
      <c r="B17" s="73" t="s">
        <v>67</v>
      </c>
      <c r="C17" s="27">
        <v>13</v>
      </c>
      <c r="D17" s="49"/>
      <c r="E17" s="28" t="str">
        <f t="shared" si="0"/>
        <v/>
      </c>
      <c r="F17" s="3"/>
      <c r="G17" s="71" t="s">
        <v>66</v>
      </c>
      <c r="H17" s="27">
        <v>13</v>
      </c>
      <c r="I17" s="49"/>
      <c r="J17" s="28">
        <f t="shared" si="1"/>
        <v>0.37500000000000006</v>
      </c>
      <c r="K17" s="3"/>
      <c r="L17" s="73" t="s">
        <v>64</v>
      </c>
      <c r="M17" s="27">
        <v>13</v>
      </c>
      <c r="N17" s="51"/>
      <c r="O17" s="28">
        <f t="shared" si="2"/>
        <v>0.33333333333333331</v>
      </c>
      <c r="P17" s="3"/>
      <c r="Q17" s="71" t="s">
        <v>67</v>
      </c>
      <c r="R17" s="27">
        <v>13</v>
      </c>
      <c r="S17" s="56"/>
      <c r="T17" s="28" t="str">
        <f t="shared" si="3"/>
        <v/>
      </c>
      <c r="U17" s="3"/>
      <c r="V17" s="73" t="s">
        <v>62</v>
      </c>
      <c r="W17" s="27">
        <v>13</v>
      </c>
      <c r="X17" s="27"/>
      <c r="Y17" s="28">
        <f t="shared" si="4"/>
        <v>0.20833333333333331</v>
      </c>
      <c r="Z17" s="3"/>
      <c r="AA17" s="71" t="s">
        <v>65</v>
      </c>
      <c r="AB17" s="27">
        <v>13</v>
      </c>
      <c r="AC17" s="49"/>
      <c r="AD17" s="64" t="str">
        <f t="shared" si="5"/>
        <v/>
      </c>
      <c r="AE17" s="3"/>
      <c r="AF17" s="71" t="s">
        <v>65</v>
      </c>
      <c r="AG17" s="27">
        <v>13</v>
      </c>
      <c r="AH17" s="50"/>
      <c r="AI17" s="28" t="str">
        <f t="shared" si="6"/>
        <v/>
      </c>
      <c r="AJ17" s="3"/>
      <c r="AK17" s="73" t="s">
        <v>66</v>
      </c>
      <c r="AL17" s="60">
        <v>13</v>
      </c>
      <c r="AM17" s="54"/>
      <c r="AN17" s="64">
        <f t="shared" si="7"/>
        <v>0.37500000000000006</v>
      </c>
      <c r="AO17" s="3"/>
      <c r="AP17" s="77" t="s">
        <v>63</v>
      </c>
      <c r="AQ17" s="60">
        <v>13</v>
      </c>
      <c r="AR17" s="76"/>
      <c r="AS17" s="61">
        <f t="shared" si="8"/>
        <v>0.37500000000000006</v>
      </c>
      <c r="AT17" s="3"/>
      <c r="AU17" s="73" t="s">
        <v>67</v>
      </c>
      <c r="AV17" s="27">
        <v>13</v>
      </c>
      <c r="AW17" s="74"/>
      <c r="AX17" s="28" t="str">
        <f t="shared" si="9"/>
        <v/>
      </c>
      <c r="AY17" s="3"/>
      <c r="AZ17" s="71" t="s">
        <v>66</v>
      </c>
      <c r="BA17" s="27">
        <v>13</v>
      </c>
      <c r="BB17" s="51"/>
      <c r="BC17" s="64">
        <f t="shared" si="10"/>
        <v>0.37500000000000006</v>
      </c>
      <c r="BD17" s="3"/>
      <c r="BE17" s="71" t="s">
        <v>64</v>
      </c>
      <c r="BF17" s="27">
        <v>13</v>
      </c>
      <c r="BG17" s="51"/>
      <c r="BH17" s="64">
        <f t="shared" si="11"/>
        <v>0.33333333333333331</v>
      </c>
    </row>
    <row r="18" spans="1:60" x14ac:dyDescent="0.25">
      <c r="A18" s="1"/>
      <c r="B18" s="73" t="s">
        <v>68</v>
      </c>
      <c r="C18" s="27">
        <v>14</v>
      </c>
      <c r="D18" s="49"/>
      <c r="E18" s="28">
        <f t="shared" si="0"/>
        <v>0.37500000000000006</v>
      </c>
      <c r="F18" s="3"/>
      <c r="G18" s="71" t="s">
        <v>62</v>
      </c>
      <c r="H18" s="27">
        <v>14</v>
      </c>
      <c r="I18" s="49"/>
      <c r="J18" s="28">
        <f t="shared" si="1"/>
        <v>0.20833333333333331</v>
      </c>
      <c r="K18" s="3"/>
      <c r="L18" s="73" t="s">
        <v>65</v>
      </c>
      <c r="M18" s="27">
        <v>14</v>
      </c>
      <c r="N18" s="51"/>
      <c r="O18" s="28" t="str">
        <f t="shared" si="2"/>
        <v/>
      </c>
      <c r="P18" s="3"/>
      <c r="Q18" s="71" t="s">
        <v>68</v>
      </c>
      <c r="R18" s="27">
        <v>14</v>
      </c>
      <c r="S18" s="56"/>
      <c r="T18" s="28">
        <f t="shared" si="3"/>
        <v>0.37500000000000006</v>
      </c>
      <c r="U18" s="3"/>
      <c r="V18" s="73" t="s">
        <v>63</v>
      </c>
      <c r="W18" s="27">
        <v>14</v>
      </c>
      <c r="X18" s="27"/>
      <c r="Y18" s="28">
        <f t="shared" si="4"/>
        <v>0.37500000000000006</v>
      </c>
      <c r="Z18" s="3"/>
      <c r="AA18" s="71" t="s">
        <v>67</v>
      </c>
      <c r="AB18" s="27">
        <v>14</v>
      </c>
      <c r="AC18" s="49"/>
      <c r="AD18" s="64" t="str">
        <f t="shared" si="5"/>
        <v/>
      </c>
      <c r="AE18" s="3"/>
      <c r="AF18" s="71" t="s">
        <v>67</v>
      </c>
      <c r="AG18" s="27">
        <v>14</v>
      </c>
      <c r="AH18" s="50"/>
      <c r="AI18" s="28" t="str">
        <f t="shared" si="6"/>
        <v/>
      </c>
      <c r="AJ18" s="3"/>
      <c r="AK18" s="73" t="s">
        <v>62</v>
      </c>
      <c r="AL18" s="27">
        <v>14</v>
      </c>
      <c r="AM18" s="54"/>
      <c r="AN18" s="64">
        <f t="shared" si="7"/>
        <v>0.20833333333333331</v>
      </c>
      <c r="AO18" s="3"/>
      <c r="AP18" s="77" t="s">
        <v>64</v>
      </c>
      <c r="AQ18" s="60">
        <v>14</v>
      </c>
      <c r="AR18" s="76"/>
      <c r="AS18" s="61">
        <f t="shared" si="8"/>
        <v>0.33333333333333331</v>
      </c>
      <c r="AT18" s="3"/>
      <c r="AU18" s="73" t="s">
        <v>68</v>
      </c>
      <c r="AV18" s="27">
        <v>14</v>
      </c>
      <c r="AW18" s="74"/>
      <c r="AX18" s="28">
        <f t="shared" si="9"/>
        <v>0.37500000000000006</v>
      </c>
      <c r="AY18" s="3"/>
      <c r="AZ18" s="72" t="s">
        <v>62</v>
      </c>
      <c r="BA18" s="62">
        <v>14</v>
      </c>
      <c r="BB18" s="58" t="s">
        <v>78</v>
      </c>
      <c r="BC18" s="53">
        <f t="shared" si="10"/>
        <v>0.20833333333333331</v>
      </c>
      <c r="BD18" s="3"/>
      <c r="BE18" s="71" t="s">
        <v>65</v>
      </c>
      <c r="BF18" s="27">
        <v>14</v>
      </c>
      <c r="BG18" s="51"/>
      <c r="BH18" s="64" t="str">
        <f t="shared" si="11"/>
        <v/>
      </c>
    </row>
    <row r="19" spans="1:60" x14ac:dyDescent="0.25">
      <c r="A19" s="1"/>
      <c r="B19" s="73" t="s">
        <v>66</v>
      </c>
      <c r="C19" s="27">
        <v>15</v>
      </c>
      <c r="D19" s="49"/>
      <c r="E19" s="28">
        <f t="shared" si="0"/>
        <v>0.37500000000000006</v>
      </c>
      <c r="F19" s="3"/>
      <c r="G19" s="71" t="s">
        <v>63</v>
      </c>
      <c r="H19" s="27">
        <v>15</v>
      </c>
      <c r="I19" s="49"/>
      <c r="J19" s="28">
        <f t="shared" si="1"/>
        <v>0.37500000000000006</v>
      </c>
      <c r="K19" s="3"/>
      <c r="L19" s="73" t="s">
        <v>67</v>
      </c>
      <c r="M19" s="27">
        <v>15</v>
      </c>
      <c r="N19" s="51"/>
      <c r="O19" s="28" t="str">
        <f t="shared" si="2"/>
        <v/>
      </c>
      <c r="P19" s="3"/>
      <c r="Q19" s="71" t="s">
        <v>66</v>
      </c>
      <c r="R19" s="27">
        <v>15</v>
      </c>
      <c r="S19" s="56"/>
      <c r="T19" s="28">
        <f t="shared" si="3"/>
        <v>0.37500000000000006</v>
      </c>
      <c r="U19" s="3"/>
      <c r="V19" s="73" t="s">
        <v>64</v>
      </c>
      <c r="W19" s="27">
        <v>15</v>
      </c>
      <c r="X19" s="27"/>
      <c r="Y19" s="28">
        <f t="shared" si="4"/>
        <v>0.33333333333333331</v>
      </c>
      <c r="Z19" s="3"/>
      <c r="AA19" s="71" t="s">
        <v>68</v>
      </c>
      <c r="AB19" s="27">
        <v>15</v>
      </c>
      <c r="AC19" s="49"/>
      <c r="AD19" s="64">
        <f t="shared" si="5"/>
        <v>0.37500000000000006</v>
      </c>
      <c r="AE19" s="3"/>
      <c r="AF19" s="71" t="s">
        <v>68</v>
      </c>
      <c r="AG19" s="27">
        <v>15</v>
      </c>
      <c r="AH19" s="50"/>
      <c r="AI19" s="28">
        <f t="shared" si="6"/>
        <v>0.37500000000000006</v>
      </c>
      <c r="AJ19" s="3"/>
      <c r="AK19" s="73" t="s">
        <v>63</v>
      </c>
      <c r="AL19" s="27">
        <v>15</v>
      </c>
      <c r="AM19" s="54"/>
      <c r="AN19" s="64">
        <f t="shared" si="7"/>
        <v>0.37500000000000006</v>
      </c>
      <c r="AO19" s="3"/>
      <c r="AP19" s="77" t="s">
        <v>65</v>
      </c>
      <c r="AQ19" s="60">
        <v>15</v>
      </c>
      <c r="AR19" s="76"/>
      <c r="AS19" s="85" t="str">
        <f t="shared" si="8"/>
        <v/>
      </c>
      <c r="AT19" s="3"/>
      <c r="AU19" s="73" t="s">
        <v>66</v>
      </c>
      <c r="AV19" s="27">
        <v>15</v>
      </c>
      <c r="AW19" s="74"/>
      <c r="AX19" s="28">
        <f t="shared" si="9"/>
        <v>0.37500000000000006</v>
      </c>
      <c r="AY19" s="3"/>
      <c r="AZ19" s="71" t="s">
        <v>63</v>
      </c>
      <c r="BA19" s="27">
        <v>15</v>
      </c>
      <c r="BB19" s="51"/>
      <c r="BC19" s="64">
        <f t="shared" si="10"/>
        <v>0.37500000000000006</v>
      </c>
      <c r="BD19" s="3"/>
      <c r="BE19" s="71" t="s">
        <v>67</v>
      </c>
      <c r="BF19" s="62">
        <v>15</v>
      </c>
      <c r="BG19" s="52" t="s">
        <v>23</v>
      </c>
      <c r="BH19" s="53" t="str">
        <f t="shared" si="11"/>
        <v/>
      </c>
    </row>
    <row r="20" spans="1:60" x14ac:dyDescent="0.25">
      <c r="A20" s="1"/>
      <c r="B20" s="73" t="s">
        <v>62</v>
      </c>
      <c r="C20" s="27">
        <v>16</v>
      </c>
      <c r="D20" s="49"/>
      <c r="E20" s="28">
        <f t="shared" si="0"/>
        <v>0.20833333333333331</v>
      </c>
      <c r="F20" s="3"/>
      <c r="G20" s="71" t="s">
        <v>64</v>
      </c>
      <c r="H20" s="27">
        <v>16</v>
      </c>
      <c r="I20" s="49"/>
      <c r="J20" s="28">
        <f t="shared" si="1"/>
        <v>0.33333333333333331</v>
      </c>
      <c r="K20" s="3"/>
      <c r="L20" s="73" t="s">
        <v>68</v>
      </c>
      <c r="M20" s="27">
        <v>16</v>
      </c>
      <c r="N20" s="51"/>
      <c r="O20" s="28">
        <f t="shared" si="2"/>
        <v>0.37500000000000006</v>
      </c>
      <c r="P20" s="3"/>
      <c r="Q20" s="71" t="s">
        <v>62</v>
      </c>
      <c r="R20" s="27">
        <v>16</v>
      </c>
      <c r="S20" s="56"/>
      <c r="T20" s="28">
        <f t="shared" si="3"/>
        <v>0.20833333333333331</v>
      </c>
      <c r="U20" s="3"/>
      <c r="V20" s="73" t="s">
        <v>65</v>
      </c>
      <c r="W20" s="27">
        <v>16</v>
      </c>
      <c r="X20" s="27"/>
      <c r="Y20" s="28" t="str">
        <f t="shared" si="4"/>
        <v/>
      </c>
      <c r="Z20" s="3"/>
      <c r="AA20" s="71" t="s">
        <v>66</v>
      </c>
      <c r="AB20" s="27">
        <v>16</v>
      </c>
      <c r="AC20" s="49"/>
      <c r="AD20" s="64">
        <f t="shared" si="5"/>
        <v>0.37500000000000006</v>
      </c>
      <c r="AE20" s="3"/>
      <c r="AF20" s="71" t="s">
        <v>66</v>
      </c>
      <c r="AG20" s="27">
        <v>16</v>
      </c>
      <c r="AH20" s="50"/>
      <c r="AI20" s="28">
        <f t="shared" si="6"/>
        <v>0.37500000000000006</v>
      </c>
      <c r="AJ20" s="3"/>
      <c r="AK20" s="73" t="s">
        <v>64</v>
      </c>
      <c r="AL20" s="27">
        <v>16</v>
      </c>
      <c r="AM20" s="54"/>
      <c r="AN20" s="64">
        <f t="shared" si="7"/>
        <v>0.33333333333333331</v>
      </c>
      <c r="AO20" s="3"/>
      <c r="AP20" s="77" t="s">
        <v>67</v>
      </c>
      <c r="AQ20" s="60">
        <v>16</v>
      </c>
      <c r="AR20" s="76"/>
      <c r="AS20" s="28" t="str">
        <f t="shared" si="8"/>
        <v/>
      </c>
      <c r="AT20" s="3"/>
      <c r="AU20" s="73" t="s">
        <v>62</v>
      </c>
      <c r="AV20" s="27">
        <v>16</v>
      </c>
      <c r="AW20" s="74"/>
      <c r="AX20" s="28">
        <f t="shared" si="9"/>
        <v>0.20833333333333331</v>
      </c>
      <c r="AY20" s="3"/>
      <c r="AZ20" s="71" t="s">
        <v>64</v>
      </c>
      <c r="BA20" s="27">
        <v>16</v>
      </c>
      <c r="BB20" s="51"/>
      <c r="BC20" s="64">
        <f t="shared" si="10"/>
        <v>0.33333333333333331</v>
      </c>
      <c r="BD20" s="3"/>
      <c r="BE20" s="71" t="s">
        <v>68</v>
      </c>
      <c r="BF20" s="27">
        <v>16</v>
      </c>
      <c r="BG20" s="51"/>
      <c r="BH20" s="64">
        <f t="shared" si="11"/>
        <v>0.37500000000000006</v>
      </c>
    </row>
    <row r="21" spans="1:60" x14ac:dyDescent="0.25">
      <c r="A21" s="1"/>
      <c r="B21" s="73" t="s">
        <v>63</v>
      </c>
      <c r="C21" s="27">
        <v>17</v>
      </c>
      <c r="D21" s="49"/>
      <c r="E21" s="28">
        <f t="shared" si="0"/>
        <v>0.37500000000000006</v>
      </c>
      <c r="F21" s="3"/>
      <c r="G21" s="71" t="s">
        <v>65</v>
      </c>
      <c r="H21" s="27">
        <v>17</v>
      </c>
      <c r="I21" s="49"/>
      <c r="J21" s="28" t="str">
        <f t="shared" si="1"/>
        <v/>
      </c>
      <c r="K21" s="3"/>
      <c r="L21" s="73" t="s">
        <v>66</v>
      </c>
      <c r="M21" s="27">
        <v>17</v>
      </c>
      <c r="N21" s="51"/>
      <c r="O21" s="28">
        <f t="shared" si="2"/>
        <v>0.37500000000000006</v>
      </c>
      <c r="P21" s="3"/>
      <c r="Q21" s="71" t="s">
        <v>63</v>
      </c>
      <c r="R21" s="27">
        <v>17</v>
      </c>
      <c r="S21" s="56"/>
      <c r="T21" s="28">
        <f t="shared" si="3"/>
        <v>0.37500000000000006</v>
      </c>
      <c r="U21" s="3"/>
      <c r="V21" s="73" t="s">
        <v>67</v>
      </c>
      <c r="W21" s="27">
        <v>17</v>
      </c>
      <c r="X21" s="27"/>
      <c r="Y21" s="28" t="str">
        <f t="shared" si="4"/>
        <v/>
      </c>
      <c r="Z21" s="3"/>
      <c r="AA21" s="71" t="s">
        <v>62</v>
      </c>
      <c r="AB21" s="27">
        <v>17</v>
      </c>
      <c r="AC21" s="49"/>
      <c r="AD21" s="64">
        <f t="shared" si="5"/>
        <v>0.20833333333333331</v>
      </c>
      <c r="AE21" s="3"/>
      <c r="AF21" s="71" t="s">
        <v>62</v>
      </c>
      <c r="AG21" s="27">
        <v>17</v>
      </c>
      <c r="AH21" s="50"/>
      <c r="AI21" s="28">
        <f t="shared" si="6"/>
        <v>0.20833333333333331</v>
      </c>
      <c r="AJ21" s="3"/>
      <c r="AK21" s="73" t="s">
        <v>65</v>
      </c>
      <c r="AL21" s="65">
        <v>17</v>
      </c>
      <c r="AM21" s="54"/>
      <c r="AN21" s="61" t="str">
        <f t="shared" si="7"/>
        <v/>
      </c>
      <c r="AO21" s="3"/>
      <c r="AP21" s="72" t="s">
        <v>68</v>
      </c>
      <c r="AQ21" s="62">
        <v>17</v>
      </c>
      <c r="AR21" s="58" t="s">
        <v>74</v>
      </c>
      <c r="AS21" s="53">
        <f t="shared" si="8"/>
        <v>0.37500000000000006</v>
      </c>
      <c r="AT21" s="3"/>
      <c r="AU21" s="73" t="s">
        <v>63</v>
      </c>
      <c r="AV21" s="27">
        <v>17</v>
      </c>
      <c r="AW21" s="74"/>
      <c r="AX21" s="28">
        <f t="shared" si="9"/>
        <v>0.37500000000000006</v>
      </c>
      <c r="AY21" s="3"/>
      <c r="AZ21" s="71" t="s">
        <v>65</v>
      </c>
      <c r="BA21" s="27">
        <v>17</v>
      </c>
      <c r="BB21" s="51"/>
      <c r="BC21" s="64" t="str">
        <f t="shared" si="10"/>
        <v/>
      </c>
      <c r="BD21" s="3"/>
      <c r="BE21" s="71" t="s">
        <v>66</v>
      </c>
      <c r="BF21" s="27">
        <v>17</v>
      </c>
      <c r="BG21" s="51"/>
      <c r="BH21" s="64">
        <f t="shared" si="11"/>
        <v>0.37500000000000006</v>
      </c>
    </row>
    <row r="22" spans="1:60" x14ac:dyDescent="0.25">
      <c r="A22" s="1"/>
      <c r="B22" s="73" t="s">
        <v>64</v>
      </c>
      <c r="C22" s="27">
        <v>18</v>
      </c>
      <c r="D22" s="49"/>
      <c r="E22" s="28">
        <f t="shared" si="0"/>
        <v>0.33333333333333331</v>
      </c>
      <c r="F22" s="3"/>
      <c r="G22" s="71" t="s">
        <v>67</v>
      </c>
      <c r="H22" s="27">
        <v>18</v>
      </c>
      <c r="I22" s="49"/>
      <c r="J22" s="28" t="str">
        <f t="shared" si="1"/>
        <v/>
      </c>
      <c r="K22" s="3"/>
      <c r="L22" s="73" t="s">
        <v>62</v>
      </c>
      <c r="M22" s="27">
        <v>18</v>
      </c>
      <c r="N22" s="51"/>
      <c r="O22" s="28">
        <f t="shared" si="2"/>
        <v>0.20833333333333331</v>
      </c>
      <c r="P22" s="3"/>
      <c r="Q22" s="71" t="s">
        <v>64</v>
      </c>
      <c r="R22" s="27">
        <v>18</v>
      </c>
      <c r="S22" s="56"/>
      <c r="T22" s="61">
        <f t="shared" si="3"/>
        <v>0.33333333333333331</v>
      </c>
      <c r="U22" s="3"/>
      <c r="V22" s="73" t="s">
        <v>68</v>
      </c>
      <c r="W22" s="27">
        <v>18</v>
      </c>
      <c r="X22" s="27"/>
      <c r="Y22" s="28">
        <f t="shared" si="4"/>
        <v>0.37500000000000006</v>
      </c>
      <c r="Z22" s="3"/>
      <c r="AA22" s="71" t="s">
        <v>63</v>
      </c>
      <c r="AB22" s="27">
        <v>18</v>
      </c>
      <c r="AC22" s="49"/>
      <c r="AD22" s="64">
        <f t="shared" si="5"/>
        <v>0.37500000000000006</v>
      </c>
      <c r="AE22" s="3"/>
      <c r="AF22" s="71" t="s">
        <v>63</v>
      </c>
      <c r="AG22" s="27">
        <v>18</v>
      </c>
      <c r="AH22" s="50"/>
      <c r="AI22" s="28">
        <f t="shared" si="6"/>
        <v>0.37500000000000006</v>
      </c>
      <c r="AJ22" s="3"/>
      <c r="AK22" s="73" t="s">
        <v>67</v>
      </c>
      <c r="AL22" s="60">
        <v>18</v>
      </c>
      <c r="AM22" s="75"/>
      <c r="AN22" s="64" t="str">
        <f t="shared" si="7"/>
        <v/>
      </c>
      <c r="AO22" s="3"/>
      <c r="AP22" s="77" t="s">
        <v>66</v>
      </c>
      <c r="AQ22" s="60">
        <v>18</v>
      </c>
      <c r="AR22" s="76"/>
      <c r="AS22" s="61">
        <f t="shared" si="8"/>
        <v>0.37500000000000006</v>
      </c>
      <c r="AT22" s="3"/>
      <c r="AU22" s="73" t="s">
        <v>64</v>
      </c>
      <c r="AV22" s="27">
        <v>18</v>
      </c>
      <c r="AW22" s="74"/>
      <c r="AX22" s="28">
        <f t="shared" si="9"/>
        <v>0.33333333333333331</v>
      </c>
      <c r="AY22" s="3"/>
      <c r="AZ22" s="71" t="s">
        <v>67</v>
      </c>
      <c r="BA22" s="27">
        <v>18</v>
      </c>
      <c r="BB22" s="51"/>
      <c r="BC22" s="64" t="str">
        <f t="shared" si="10"/>
        <v/>
      </c>
      <c r="BD22" s="3"/>
      <c r="BE22" s="71" t="s">
        <v>62</v>
      </c>
      <c r="BF22" s="27">
        <v>18</v>
      </c>
      <c r="BG22" s="51"/>
      <c r="BH22" s="64">
        <f t="shared" si="11"/>
        <v>0.20833333333333331</v>
      </c>
    </row>
    <row r="23" spans="1:60" x14ac:dyDescent="0.25">
      <c r="A23" s="1"/>
      <c r="B23" s="73" t="s">
        <v>65</v>
      </c>
      <c r="C23" s="27">
        <v>19</v>
      </c>
      <c r="D23" s="49"/>
      <c r="E23" s="28" t="str">
        <f t="shared" si="0"/>
        <v/>
      </c>
      <c r="F23" s="3"/>
      <c r="G23" s="71" t="s">
        <v>68</v>
      </c>
      <c r="H23" s="27">
        <v>19</v>
      </c>
      <c r="I23" s="49"/>
      <c r="J23" s="64">
        <f t="shared" si="1"/>
        <v>0.37500000000000006</v>
      </c>
      <c r="K23" s="3"/>
      <c r="L23" s="73" t="s">
        <v>63</v>
      </c>
      <c r="M23" s="27">
        <v>19</v>
      </c>
      <c r="N23" s="51"/>
      <c r="O23" s="28">
        <f t="shared" si="2"/>
        <v>0.37500000000000006</v>
      </c>
      <c r="P23" s="3"/>
      <c r="Q23" s="71" t="s">
        <v>65</v>
      </c>
      <c r="R23" s="27">
        <v>19</v>
      </c>
      <c r="S23" s="56"/>
      <c r="T23" s="66" t="str">
        <f t="shared" si="3"/>
        <v/>
      </c>
      <c r="U23" s="3"/>
      <c r="V23" s="73" t="s">
        <v>66</v>
      </c>
      <c r="W23" s="27">
        <v>19</v>
      </c>
      <c r="X23" s="27"/>
      <c r="Y23" s="28">
        <f t="shared" si="4"/>
        <v>0.37500000000000006</v>
      </c>
      <c r="Z23" s="3"/>
      <c r="AA23" s="71" t="s">
        <v>64</v>
      </c>
      <c r="AB23" s="27">
        <v>19</v>
      </c>
      <c r="AC23" s="49"/>
      <c r="AD23" s="64">
        <f t="shared" si="5"/>
        <v>0.33333333333333331</v>
      </c>
      <c r="AE23" s="3"/>
      <c r="AF23" s="71" t="s">
        <v>64</v>
      </c>
      <c r="AG23" s="27">
        <v>19</v>
      </c>
      <c r="AH23" s="50"/>
      <c r="AI23" s="28">
        <f t="shared" si="6"/>
        <v>0.33333333333333331</v>
      </c>
      <c r="AJ23" s="3"/>
      <c r="AK23" s="73" t="s">
        <v>68</v>
      </c>
      <c r="AL23" s="27">
        <v>19</v>
      </c>
      <c r="AM23" s="54"/>
      <c r="AN23" s="61">
        <f t="shared" si="7"/>
        <v>0.37500000000000006</v>
      </c>
      <c r="AO23" s="3"/>
      <c r="AP23" s="77" t="s">
        <v>62</v>
      </c>
      <c r="AQ23" s="60">
        <v>19</v>
      </c>
      <c r="AR23" s="76"/>
      <c r="AS23" s="28">
        <f t="shared" si="8"/>
        <v>0.20833333333333331</v>
      </c>
      <c r="AT23" s="3"/>
      <c r="AU23" s="73" t="s">
        <v>65</v>
      </c>
      <c r="AV23" s="27">
        <v>19</v>
      </c>
      <c r="AW23" s="74"/>
      <c r="AX23" s="28" t="str">
        <f t="shared" si="9"/>
        <v/>
      </c>
      <c r="AY23" s="3"/>
      <c r="AZ23" s="71" t="s">
        <v>68</v>
      </c>
      <c r="BA23" s="27">
        <v>19</v>
      </c>
      <c r="BB23" s="51"/>
      <c r="BC23" s="64">
        <f t="shared" si="10"/>
        <v>0.37500000000000006</v>
      </c>
      <c r="BD23" s="3"/>
      <c r="BE23" s="71" t="s">
        <v>63</v>
      </c>
      <c r="BF23" s="27">
        <v>19</v>
      </c>
      <c r="BG23" s="51"/>
      <c r="BH23" s="64">
        <f t="shared" si="11"/>
        <v>0.37500000000000006</v>
      </c>
    </row>
    <row r="24" spans="1:60" x14ac:dyDescent="0.25">
      <c r="A24" s="1"/>
      <c r="B24" s="73" t="s">
        <v>67</v>
      </c>
      <c r="C24" s="27">
        <v>20</v>
      </c>
      <c r="D24" s="49"/>
      <c r="E24" s="28" t="str">
        <f t="shared" si="0"/>
        <v/>
      </c>
      <c r="F24" s="3"/>
      <c r="G24" s="71" t="s">
        <v>66</v>
      </c>
      <c r="H24" s="27">
        <v>20</v>
      </c>
      <c r="I24" s="49"/>
      <c r="J24" s="64">
        <f t="shared" si="1"/>
        <v>0.37500000000000006</v>
      </c>
      <c r="K24" s="3"/>
      <c r="L24" s="73" t="s">
        <v>64</v>
      </c>
      <c r="M24" s="27">
        <v>20</v>
      </c>
      <c r="N24" s="51"/>
      <c r="O24" s="28">
        <f t="shared" si="2"/>
        <v>0.33333333333333331</v>
      </c>
      <c r="P24" s="3"/>
      <c r="Q24" s="71" t="s">
        <v>67</v>
      </c>
      <c r="R24" s="27">
        <v>20</v>
      </c>
      <c r="S24" s="56"/>
      <c r="T24" s="66" t="str">
        <f t="shared" si="3"/>
        <v/>
      </c>
      <c r="U24" s="3"/>
      <c r="V24" s="73" t="s">
        <v>62</v>
      </c>
      <c r="W24" s="27">
        <v>20</v>
      </c>
      <c r="X24" s="27"/>
      <c r="Y24" s="28">
        <f t="shared" si="4"/>
        <v>0.20833333333333331</v>
      </c>
      <c r="Z24" s="3"/>
      <c r="AA24" s="71" t="s">
        <v>65</v>
      </c>
      <c r="AB24" s="27">
        <v>20</v>
      </c>
      <c r="AC24" s="49"/>
      <c r="AD24" s="64" t="str">
        <f t="shared" si="5"/>
        <v/>
      </c>
      <c r="AE24" s="3"/>
      <c r="AF24" s="71" t="s">
        <v>65</v>
      </c>
      <c r="AG24" s="27">
        <v>20</v>
      </c>
      <c r="AH24" s="50"/>
      <c r="AI24" s="28" t="str">
        <f t="shared" si="6"/>
        <v/>
      </c>
      <c r="AJ24" s="3"/>
      <c r="AK24" s="73" t="s">
        <v>66</v>
      </c>
      <c r="AL24" s="27">
        <v>20</v>
      </c>
      <c r="AM24" s="54"/>
      <c r="AN24" s="61">
        <f t="shared" si="7"/>
        <v>0.37500000000000006</v>
      </c>
      <c r="AO24" s="3"/>
      <c r="AP24" s="77" t="s">
        <v>63</v>
      </c>
      <c r="AQ24" s="60">
        <v>20</v>
      </c>
      <c r="AR24" s="76"/>
      <c r="AS24" s="61">
        <f t="shared" si="8"/>
        <v>0.37500000000000006</v>
      </c>
      <c r="AT24" s="3"/>
      <c r="AU24" s="73" t="s">
        <v>67</v>
      </c>
      <c r="AV24" s="27">
        <v>20</v>
      </c>
      <c r="AW24" s="74"/>
      <c r="AX24" s="28" t="str">
        <f t="shared" si="9"/>
        <v/>
      </c>
      <c r="AY24" s="3"/>
      <c r="AZ24" s="71" t="s">
        <v>66</v>
      </c>
      <c r="BA24" s="27">
        <v>20</v>
      </c>
      <c r="BB24" s="51"/>
      <c r="BC24" s="64">
        <f t="shared" si="10"/>
        <v>0.37500000000000006</v>
      </c>
      <c r="BD24" s="3"/>
      <c r="BE24" s="71" t="s">
        <v>64</v>
      </c>
      <c r="BF24" s="27">
        <v>20</v>
      </c>
      <c r="BG24" s="51"/>
      <c r="BH24" s="64">
        <f t="shared" si="11"/>
        <v>0.33333333333333331</v>
      </c>
    </row>
    <row r="25" spans="1:60" x14ac:dyDescent="0.25">
      <c r="A25" s="1"/>
      <c r="B25" s="73" t="s">
        <v>68</v>
      </c>
      <c r="C25" s="27">
        <v>21</v>
      </c>
      <c r="D25" s="49"/>
      <c r="E25" s="28">
        <f t="shared" si="0"/>
        <v>0.37500000000000006</v>
      </c>
      <c r="F25" s="3"/>
      <c r="G25" s="71" t="s">
        <v>62</v>
      </c>
      <c r="H25" s="27">
        <v>21</v>
      </c>
      <c r="I25" s="49"/>
      <c r="J25" s="64">
        <f t="shared" si="1"/>
        <v>0.20833333333333331</v>
      </c>
      <c r="K25" s="3"/>
      <c r="L25" s="73" t="s">
        <v>65</v>
      </c>
      <c r="M25" s="27">
        <v>21</v>
      </c>
      <c r="N25" s="51"/>
      <c r="O25" s="28" t="str">
        <f t="shared" si="2"/>
        <v/>
      </c>
      <c r="P25" s="3"/>
      <c r="Q25" s="71" t="s">
        <v>68</v>
      </c>
      <c r="R25" s="27">
        <v>21</v>
      </c>
      <c r="S25" s="56"/>
      <c r="T25" s="64">
        <f t="shared" si="3"/>
        <v>0.37500000000000006</v>
      </c>
      <c r="U25" s="3"/>
      <c r="V25" s="73" t="s">
        <v>63</v>
      </c>
      <c r="W25" s="27">
        <v>21</v>
      </c>
      <c r="X25" s="27"/>
      <c r="Y25" s="28">
        <f t="shared" si="4"/>
        <v>0.37500000000000006</v>
      </c>
      <c r="Z25" s="3"/>
      <c r="AA25" s="71" t="s">
        <v>67</v>
      </c>
      <c r="AB25" s="27">
        <v>21</v>
      </c>
      <c r="AC25" s="49"/>
      <c r="AD25" s="64" t="str">
        <f t="shared" si="5"/>
        <v/>
      </c>
      <c r="AE25" s="3"/>
      <c r="AF25" s="71" t="s">
        <v>67</v>
      </c>
      <c r="AG25" s="27">
        <v>21</v>
      </c>
      <c r="AH25" s="50"/>
      <c r="AI25" s="28" t="str">
        <f t="shared" si="6"/>
        <v/>
      </c>
      <c r="AJ25" s="3"/>
      <c r="AK25" s="73" t="s">
        <v>62</v>
      </c>
      <c r="AL25" s="60">
        <v>21</v>
      </c>
      <c r="AM25" s="75"/>
      <c r="AN25" s="61">
        <f t="shared" si="7"/>
        <v>0.20833333333333331</v>
      </c>
      <c r="AO25" s="3"/>
      <c r="AP25" s="77" t="s">
        <v>64</v>
      </c>
      <c r="AQ25" s="60">
        <v>21</v>
      </c>
      <c r="AR25" s="76"/>
      <c r="AS25" s="61">
        <f t="shared" si="8"/>
        <v>0.33333333333333331</v>
      </c>
      <c r="AT25" s="3"/>
      <c r="AU25" s="73" t="s">
        <v>68</v>
      </c>
      <c r="AV25" s="27">
        <v>21</v>
      </c>
      <c r="AW25" s="74"/>
      <c r="AX25" s="28">
        <f t="shared" si="9"/>
        <v>0.37500000000000006</v>
      </c>
      <c r="AY25" s="3"/>
      <c r="AZ25" s="71" t="s">
        <v>62</v>
      </c>
      <c r="BA25" s="27">
        <v>21</v>
      </c>
      <c r="BB25" s="51"/>
      <c r="BC25" s="64">
        <f t="shared" si="10"/>
        <v>0.20833333333333331</v>
      </c>
      <c r="BD25" s="3"/>
      <c r="BE25" s="71" t="s">
        <v>65</v>
      </c>
      <c r="BF25" s="27">
        <v>21</v>
      </c>
      <c r="BG25" s="51"/>
      <c r="BH25" s="64" t="str">
        <f t="shared" si="11"/>
        <v/>
      </c>
    </row>
    <row r="26" spans="1:60" x14ac:dyDescent="0.25">
      <c r="A26" s="1"/>
      <c r="B26" s="73" t="s">
        <v>66</v>
      </c>
      <c r="C26" s="27">
        <v>22</v>
      </c>
      <c r="D26" s="49"/>
      <c r="E26" s="28">
        <f t="shared" si="0"/>
        <v>0.37500000000000006</v>
      </c>
      <c r="F26" s="3"/>
      <c r="G26" s="71" t="s">
        <v>63</v>
      </c>
      <c r="H26" s="27">
        <v>22</v>
      </c>
      <c r="I26" s="49"/>
      <c r="J26" s="64">
        <f t="shared" si="1"/>
        <v>0.37500000000000006</v>
      </c>
      <c r="K26" s="3"/>
      <c r="L26" s="73" t="s">
        <v>67</v>
      </c>
      <c r="M26" s="27">
        <v>22</v>
      </c>
      <c r="N26" s="51"/>
      <c r="O26" s="28" t="str">
        <f t="shared" si="2"/>
        <v/>
      </c>
      <c r="P26" s="3"/>
      <c r="Q26" s="71" t="s">
        <v>66</v>
      </c>
      <c r="R26" s="27">
        <v>22</v>
      </c>
      <c r="S26" s="56"/>
      <c r="T26" s="64">
        <f t="shared" si="3"/>
        <v>0.37500000000000006</v>
      </c>
      <c r="U26" s="3"/>
      <c r="V26" s="73" t="s">
        <v>64</v>
      </c>
      <c r="W26" s="27">
        <v>22</v>
      </c>
      <c r="X26" s="27"/>
      <c r="Y26" s="28">
        <f t="shared" si="4"/>
        <v>0.33333333333333331</v>
      </c>
      <c r="Z26" s="3"/>
      <c r="AA26" s="71" t="s">
        <v>68</v>
      </c>
      <c r="AB26" s="27">
        <v>22</v>
      </c>
      <c r="AC26" s="49"/>
      <c r="AD26" s="61">
        <f t="shared" si="5"/>
        <v>0.37500000000000006</v>
      </c>
      <c r="AE26" s="3"/>
      <c r="AF26" s="71" t="s">
        <v>68</v>
      </c>
      <c r="AG26" s="27">
        <v>22</v>
      </c>
      <c r="AH26" s="50"/>
      <c r="AI26" s="28">
        <f t="shared" si="6"/>
        <v>0.37500000000000006</v>
      </c>
      <c r="AJ26" s="3"/>
      <c r="AK26" s="73" t="s">
        <v>63</v>
      </c>
      <c r="AL26" s="60">
        <v>22</v>
      </c>
      <c r="AM26" s="54"/>
      <c r="AN26" s="61">
        <f t="shared" si="7"/>
        <v>0.37500000000000006</v>
      </c>
      <c r="AO26" s="3"/>
      <c r="AP26" s="77" t="s">
        <v>65</v>
      </c>
      <c r="AQ26" s="60">
        <v>22</v>
      </c>
      <c r="AR26" s="76"/>
      <c r="AS26" s="61" t="str">
        <f t="shared" si="8"/>
        <v/>
      </c>
      <c r="AT26" s="3"/>
      <c r="AU26" s="73" t="s">
        <v>66</v>
      </c>
      <c r="AV26" s="27">
        <v>22</v>
      </c>
      <c r="AW26" s="74"/>
      <c r="AX26" s="28">
        <f t="shared" si="9"/>
        <v>0.37500000000000006</v>
      </c>
      <c r="AY26" s="3"/>
      <c r="AZ26" s="71" t="s">
        <v>63</v>
      </c>
      <c r="BA26" s="27">
        <v>22</v>
      </c>
      <c r="BB26" s="51"/>
      <c r="BC26" s="64">
        <f t="shared" si="10"/>
        <v>0.37500000000000006</v>
      </c>
      <c r="BD26" s="3"/>
      <c r="BE26" s="71" t="s">
        <v>67</v>
      </c>
      <c r="BF26" s="27">
        <v>22</v>
      </c>
      <c r="BG26" s="51"/>
      <c r="BH26" s="64" t="str">
        <f t="shared" si="11"/>
        <v/>
      </c>
    </row>
    <row r="27" spans="1:60" x14ac:dyDescent="0.25">
      <c r="A27" s="1"/>
      <c r="B27" s="73" t="s">
        <v>62</v>
      </c>
      <c r="C27" s="27">
        <v>23</v>
      </c>
      <c r="D27" s="49"/>
      <c r="E27" s="28">
        <f t="shared" si="0"/>
        <v>0.20833333333333331</v>
      </c>
      <c r="F27" s="3"/>
      <c r="G27" s="71" t="s">
        <v>64</v>
      </c>
      <c r="H27" s="27">
        <v>23</v>
      </c>
      <c r="I27" s="49"/>
      <c r="J27" s="64">
        <f t="shared" si="1"/>
        <v>0.33333333333333331</v>
      </c>
      <c r="K27" s="3"/>
      <c r="L27" s="73" t="s">
        <v>68</v>
      </c>
      <c r="M27" s="27">
        <v>23</v>
      </c>
      <c r="N27" s="51"/>
      <c r="O27" s="28">
        <f t="shared" si="2"/>
        <v>0.37500000000000006</v>
      </c>
      <c r="P27" s="3"/>
      <c r="Q27" s="71" t="s">
        <v>62</v>
      </c>
      <c r="R27" s="27">
        <v>23</v>
      </c>
      <c r="S27" s="56"/>
      <c r="T27" s="64">
        <f t="shared" si="3"/>
        <v>0.20833333333333331</v>
      </c>
      <c r="U27" s="3"/>
      <c r="V27" s="73" t="s">
        <v>65</v>
      </c>
      <c r="W27" s="27">
        <v>23</v>
      </c>
      <c r="X27" s="27"/>
      <c r="Y27" s="28" t="str">
        <f t="shared" si="4"/>
        <v/>
      </c>
      <c r="Z27" s="3"/>
      <c r="AA27" s="71" t="s">
        <v>66</v>
      </c>
      <c r="AB27" s="27">
        <v>23</v>
      </c>
      <c r="AC27" s="49"/>
      <c r="AD27" s="61">
        <f t="shared" si="5"/>
        <v>0.37500000000000006</v>
      </c>
      <c r="AE27" s="3"/>
      <c r="AF27" s="71" t="s">
        <v>66</v>
      </c>
      <c r="AG27" s="27">
        <v>23</v>
      </c>
      <c r="AH27" s="50"/>
      <c r="AI27" s="28">
        <f t="shared" si="6"/>
        <v>0.37500000000000006</v>
      </c>
      <c r="AJ27" s="3"/>
      <c r="AK27" s="73" t="s">
        <v>64</v>
      </c>
      <c r="AL27" s="27">
        <v>23</v>
      </c>
      <c r="AM27" s="54"/>
      <c r="AN27" s="61">
        <f t="shared" si="7"/>
        <v>0.33333333333333331</v>
      </c>
      <c r="AO27" s="3"/>
      <c r="AP27" s="77" t="s">
        <v>67</v>
      </c>
      <c r="AQ27" s="60">
        <v>23</v>
      </c>
      <c r="AR27" s="76"/>
      <c r="AS27" s="28" t="str">
        <f t="shared" si="8"/>
        <v/>
      </c>
      <c r="AT27" s="3"/>
      <c r="AU27" s="73" t="s">
        <v>62</v>
      </c>
      <c r="AV27" s="27">
        <v>23</v>
      </c>
      <c r="AW27" s="74"/>
      <c r="AX27" s="28">
        <f t="shared" si="9"/>
        <v>0.20833333333333331</v>
      </c>
      <c r="AY27" s="3"/>
      <c r="AZ27" s="71" t="s">
        <v>64</v>
      </c>
      <c r="BA27" s="27">
        <v>23</v>
      </c>
      <c r="BB27" s="51"/>
      <c r="BC27" s="64">
        <f t="shared" si="10"/>
        <v>0.33333333333333331</v>
      </c>
      <c r="BD27" s="3"/>
      <c r="BE27" s="71" t="s">
        <v>68</v>
      </c>
      <c r="BF27" s="27">
        <v>23</v>
      </c>
      <c r="BG27" s="51"/>
      <c r="BH27" s="64">
        <f t="shared" si="11"/>
        <v>0.37500000000000006</v>
      </c>
    </row>
    <row r="28" spans="1:60" x14ac:dyDescent="0.25">
      <c r="A28" s="1"/>
      <c r="B28" s="73" t="s">
        <v>63</v>
      </c>
      <c r="C28" s="27">
        <v>24</v>
      </c>
      <c r="D28" s="49"/>
      <c r="E28" s="28">
        <f t="shared" si="0"/>
        <v>0.37500000000000006</v>
      </c>
      <c r="F28" s="3"/>
      <c r="G28" s="71" t="s">
        <v>65</v>
      </c>
      <c r="H28" s="27">
        <v>24</v>
      </c>
      <c r="I28" s="49"/>
      <c r="J28" s="64" t="str">
        <f t="shared" si="1"/>
        <v/>
      </c>
      <c r="K28" s="3"/>
      <c r="L28" s="73" t="s">
        <v>66</v>
      </c>
      <c r="M28" s="27">
        <v>24</v>
      </c>
      <c r="N28" s="51"/>
      <c r="O28" s="28">
        <f t="shared" si="2"/>
        <v>0.37500000000000006</v>
      </c>
      <c r="P28" s="3"/>
      <c r="Q28" s="71" t="s">
        <v>63</v>
      </c>
      <c r="R28" s="27">
        <v>24</v>
      </c>
      <c r="S28" s="56"/>
      <c r="T28" s="64">
        <f t="shared" si="3"/>
        <v>0.37500000000000006</v>
      </c>
      <c r="U28" s="3"/>
      <c r="V28" s="73" t="s">
        <v>67</v>
      </c>
      <c r="W28" s="27">
        <v>24</v>
      </c>
      <c r="X28" s="27"/>
      <c r="Y28" s="28" t="str">
        <f t="shared" si="4"/>
        <v/>
      </c>
      <c r="Z28" s="3"/>
      <c r="AA28" s="71" t="s">
        <v>62</v>
      </c>
      <c r="AB28" s="27">
        <v>24</v>
      </c>
      <c r="AC28" s="49"/>
      <c r="AD28" s="61">
        <f t="shared" si="5"/>
        <v>0.20833333333333331</v>
      </c>
      <c r="AE28" s="3"/>
      <c r="AF28" s="71" t="s">
        <v>62</v>
      </c>
      <c r="AG28" s="27">
        <v>24</v>
      </c>
      <c r="AH28" s="50"/>
      <c r="AI28" s="28">
        <f t="shared" si="6"/>
        <v>0.20833333333333331</v>
      </c>
      <c r="AJ28" s="3"/>
      <c r="AK28" s="73" t="s">
        <v>65</v>
      </c>
      <c r="AL28" s="27">
        <v>24</v>
      </c>
      <c r="AM28" s="54"/>
      <c r="AN28" s="61" t="str">
        <f t="shared" si="7"/>
        <v/>
      </c>
      <c r="AO28" s="3"/>
      <c r="AP28" s="77" t="s">
        <v>68</v>
      </c>
      <c r="AQ28" s="60">
        <v>24</v>
      </c>
      <c r="AR28" s="76"/>
      <c r="AS28" s="61">
        <f t="shared" si="8"/>
        <v>0.37500000000000006</v>
      </c>
      <c r="AT28" s="3"/>
      <c r="AU28" s="73" t="s">
        <v>63</v>
      </c>
      <c r="AV28" s="27">
        <v>24</v>
      </c>
      <c r="AW28" s="74"/>
      <c r="AX28" s="28">
        <f t="shared" si="9"/>
        <v>0.37500000000000006</v>
      </c>
      <c r="AY28" s="3"/>
      <c r="AZ28" s="71" t="s">
        <v>65</v>
      </c>
      <c r="BA28" s="27">
        <v>24</v>
      </c>
      <c r="BB28" s="51"/>
      <c r="BC28" s="64" t="str">
        <f t="shared" si="10"/>
        <v/>
      </c>
      <c r="BD28" s="3"/>
      <c r="BE28" s="71" t="s">
        <v>66</v>
      </c>
      <c r="BF28" s="27">
        <v>24</v>
      </c>
      <c r="BG28" s="51"/>
      <c r="BH28" s="64">
        <f t="shared" si="11"/>
        <v>0.37500000000000006</v>
      </c>
    </row>
    <row r="29" spans="1:60" x14ac:dyDescent="0.25">
      <c r="A29" s="1"/>
      <c r="B29" s="73" t="s">
        <v>64</v>
      </c>
      <c r="C29" s="27">
        <v>25</v>
      </c>
      <c r="D29" s="49"/>
      <c r="E29" s="28">
        <f t="shared" si="0"/>
        <v>0.33333333333333331</v>
      </c>
      <c r="F29" s="3"/>
      <c r="G29" s="71" t="s">
        <v>67</v>
      </c>
      <c r="H29" s="27">
        <v>25</v>
      </c>
      <c r="I29" s="49"/>
      <c r="J29" s="64" t="str">
        <f t="shared" si="1"/>
        <v/>
      </c>
      <c r="K29" s="3"/>
      <c r="L29" s="73" t="s">
        <v>62</v>
      </c>
      <c r="M29" s="27">
        <v>25</v>
      </c>
      <c r="N29" s="51"/>
      <c r="O29" s="28">
        <f t="shared" si="2"/>
        <v>0.20833333333333331</v>
      </c>
      <c r="P29" s="3"/>
      <c r="Q29" s="72" t="s">
        <v>64</v>
      </c>
      <c r="R29" s="62">
        <v>25</v>
      </c>
      <c r="S29" s="57" t="s">
        <v>21</v>
      </c>
      <c r="T29" s="53">
        <f t="shared" si="3"/>
        <v>0.33333333333333331</v>
      </c>
      <c r="U29" s="3"/>
      <c r="V29" s="73" t="s">
        <v>68</v>
      </c>
      <c r="W29" s="27">
        <v>25</v>
      </c>
      <c r="X29" s="27"/>
      <c r="Y29" s="28">
        <f t="shared" si="4"/>
        <v>0.37500000000000006</v>
      </c>
      <c r="Z29" s="3"/>
      <c r="AA29" s="71" t="s">
        <v>63</v>
      </c>
      <c r="AB29" s="27">
        <v>25</v>
      </c>
      <c r="AC29" s="49"/>
      <c r="AD29" s="61">
        <f t="shared" si="5"/>
        <v>0.37500000000000006</v>
      </c>
      <c r="AE29" s="3"/>
      <c r="AF29" s="71" t="s">
        <v>63</v>
      </c>
      <c r="AG29" s="27">
        <v>25</v>
      </c>
      <c r="AH29" s="50"/>
      <c r="AI29" s="28">
        <f t="shared" si="6"/>
        <v>0.37500000000000006</v>
      </c>
      <c r="AJ29" s="3"/>
      <c r="AK29" s="73" t="s">
        <v>67</v>
      </c>
      <c r="AL29" s="27">
        <v>25</v>
      </c>
      <c r="AM29" s="54"/>
      <c r="AN29" s="61" t="str">
        <f t="shared" si="7"/>
        <v/>
      </c>
      <c r="AO29" s="3"/>
      <c r="AP29" s="77" t="s">
        <v>66</v>
      </c>
      <c r="AQ29" s="60">
        <v>25</v>
      </c>
      <c r="AR29" s="76"/>
      <c r="AS29" s="61">
        <f t="shared" si="8"/>
        <v>0.37500000000000006</v>
      </c>
      <c r="AT29" s="3"/>
      <c r="AU29" s="73" t="s">
        <v>64</v>
      </c>
      <c r="AV29" s="27">
        <v>25</v>
      </c>
      <c r="AW29" s="74"/>
      <c r="AX29" s="28">
        <f t="shared" si="9"/>
        <v>0.33333333333333331</v>
      </c>
      <c r="AY29" s="3"/>
      <c r="AZ29" s="71" t="s">
        <v>67</v>
      </c>
      <c r="BA29" s="27">
        <v>25</v>
      </c>
      <c r="BB29" s="51"/>
      <c r="BC29" s="64" t="str">
        <f t="shared" si="10"/>
        <v/>
      </c>
      <c r="BD29" s="3"/>
      <c r="BE29" s="71" t="s">
        <v>62</v>
      </c>
      <c r="BF29" s="27">
        <v>25</v>
      </c>
      <c r="BG29" s="51"/>
      <c r="BH29" s="64">
        <f t="shared" si="11"/>
        <v>0.20833333333333331</v>
      </c>
    </row>
    <row r="30" spans="1:60" x14ac:dyDescent="0.25">
      <c r="A30" s="1"/>
      <c r="B30" s="73" t="s">
        <v>65</v>
      </c>
      <c r="C30" s="27">
        <v>26</v>
      </c>
      <c r="D30" s="49"/>
      <c r="E30" s="28" t="str">
        <f t="shared" si="0"/>
        <v/>
      </c>
      <c r="F30" s="3"/>
      <c r="G30" s="71" t="s">
        <v>68</v>
      </c>
      <c r="H30" s="27">
        <v>26</v>
      </c>
      <c r="I30" s="49"/>
      <c r="J30" s="64">
        <f t="shared" si="1"/>
        <v>0.37500000000000006</v>
      </c>
      <c r="K30" s="3"/>
      <c r="L30" s="73" t="s">
        <v>63</v>
      </c>
      <c r="M30" s="27">
        <v>26</v>
      </c>
      <c r="N30" s="51"/>
      <c r="O30" s="28">
        <f t="shared" si="2"/>
        <v>0.37500000000000006</v>
      </c>
      <c r="P30" s="3"/>
      <c r="Q30" s="71" t="s">
        <v>65</v>
      </c>
      <c r="R30" s="27">
        <v>26</v>
      </c>
      <c r="S30" s="56"/>
      <c r="T30" s="64" t="str">
        <f t="shared" si="3"/>
        <v/>
      </c>
      <c r="U30" s="3"/>
      <c r="V30" s="73" t="s">
        <v>66</v>
      </c>
      <c r="W30" s="27">
        <v>26</v>
      </c>
      <c r="X30" s="27"/>
      <c r="Y30" s="28">
        <f t="shared" si="4"/>
        <v>0.37500000000000006</v>
      </c>
      <c r="Z30" s="3"/>
      <c r="AA30" s="71" t="s">
        <v>64</v>
      </c>
      <c r="AB30" s="27">
        <v>26</v>
      </c>
      <c r="AC30" s="49"/>
      <c r="AD30" s="61">
        <f t="shared" si="5"/>
        <v>0.33333333333333331</v>
      </c>
      <c r="AE30" s="3"/>
      <c r="AF30" s="71" t="s">
        <v>64</v>
      </c>
      <c r="AG30" s="27">
        <v>26</v>
      </c>
      <c r="AH30" s="50"/>
      <c r="AI30" s="28">
        <f t="shared" si="6"/>
        <v>0.33333333333333331</v>
      </c>
      <c r="AJ30" s="3"/>
      <c r="AK30" s="73" t="s">
        <v>68</v>
      </c>
      <c r="AL30" s="27">
        <v>26</v>
      </c>
      <c r="AM30" s="54"/>
      <c r="AN30" s="61">
        <f t="shared" si="7"/>
        <v>0.37500000000000006</v>
      </c>
      <c r="AO30" s="3"/>
      <c r="AP30" s="77" t="s">
        <v>62</v>
      </c>
      <c r="AQ30" s="65">
        <v>26</v>
      </c>
      <c r="AR30" s="76"/>
      <c r="AS30" s="66">
        <f t="shared" si="8"/>
        <v>0.20833333333333331</v>
      </c>
      <c r="AT30" s="3"/>
      <c r="AU30" s="73" t="s">
        <v>65</v>
      </c>
      <c r="AV30" s="27">
        <v>26</v>
      </c>
      <c r="AW30" s="74"/>
      <c r="AX30" s="28" t="str">
        <f t="shared" si="9"/>
        <v/>
      </c>
      <c r="AY30" s="3"/>
      <c r="AZ30" s="71" t="s">
        <v>68</v>
      </c>
      <c r="BA30" s="27">
        <v>26</v>
      </c>
      <c r="BB30" s="51"/>
      <c r="BC30" s="64">
        <f t="shared" si="10"/>
        <v>0.37500000000000006</v>
      </c>
      <c r="BD30" s="3"/>
      <c r="BE30" s="71" t="s">
        <v>63</v>
      </c>
      <c r="BF30" s="27">
        <v>26</v>
      </c>
      <c r="BG30" s="51"/>
      <c r="BH30" s="64">
        <f t="shared" si="11"/>
        <v>0.37500000000000006</v>
      </c>
    </row>
    <row r="31" spans="1:60" x14ac:dyDescent="0.25">
      <c r="A31" s="1"/>
      <c r="B31" s="73" t="s">
        <v>67</v>
      </c>
      <c r="C31" s="27">
        <v>27</v>
      </c>
      <c r="D31" s="49"/>
      <c r="E31" s="28" t="str">
        <f t="shared" si="0"/>
        <v/>
      </c>
      <c r="F31" s="3"/>
      <c r="G31" s="71" t="s">
        <v>66</v>
      </c>
      <c r="H31" s="27">
        <v>27</v>
      </c>
      <c r="I31" s="49"/>
      <c r="J31" s="64">
        <f t="shared" si="1"/>
        <v>0.37500000000000006</v>
      </c>
      <c r="K31" s="3"/>
      <c r="L31" s="73" t="s">
        <v>64</v>
      </c>
      <c r="M31" s="27">
        <v>27</v>
      </c>
      <c r="N31" s="51"/>
      <c r="O31" s="28">
        <f t="shared" si="2"/>
        <v>0.33333333333333331</v>
      </c>
      <c r="P31" s="3"/>
      <c r="Q31" s="71" t="s">
        <v>67</v>
      </c>
      <c r="R31" s="27">
        <v>27</v>
      </c>
      <c r="S31" s="56"/>
      <c r="T31" s="64" t="str">
        <f t="shared" si="3"/>
        <v/>
      </c>
      <c r="U31" s="3"/>
      <c r="V31" s="73" t="s">
        <v>62</v>
      </c>
      <c r="W31" s="27">
        <v>27</v>
      </c>
      <c r="X31" s="27"/>
      <c r="Y31" s="28">
        <f t="shared" si="4"/>
        <v>0.20833333333333331</v>
      </c>
      <c r="Z31" s="3"/>
      <c r="AA31" s="71" t="s">
        <v>65</v>
      </c>
      <c r="AB31" s="27">
        <v>27</v>
      </c>
      <c r="AC31" s="49"/>
      <c r="AD31" s="61" t="str">
        <f t="shared" si="5"/>
        <v/>
      </c>
      <c r="AE31" s="3"/>
      <c r="AF31" s="71" t="s">
        <v>65</v>
      </c>
      <c r="AG31" s="27">
        <v>27</v>
      </c>
      <c r="AH31" s="50"/>
      <c r="AI31" s="28" t="str">
        <f t="shared" si="6"/>
        <v/>
      </c>
      <c r="AJ31" s="3"/>
      <c r="AK31" s="73" t="s">
        <v>66</v>
      </c>
      <c r="AL31" s="27">
        <v>27</v>
      </c>
      <c r="AM31" s="54"/>
      <c r="AN31" s="61">
        <f t="shared" si="7"/>
        <v>0.37500000000000006</v>
      </c>
      <c r="AO31" s="3"/>
      <c r="AP31" s="77" t="s">
        <v>63</v>
      </c>
      <c r="AQ31" s="65">
        <v>27</v>
      </c>
      <c r="AR31" s="76"/>
      <c r="AS31" s="66">
        <f t="shared" si="8"/>
        <v>0.37500000000000006</v>
      </c>
      <c r="AT31" s="3"/>
      <c r="AU31" s="73" t="s">
        <v>67</v>
      </c>
      <c r="AV31" s="27">
        <v>27</v>
      </c>
      <c r="AW31" s="74"/>
      <c r="AX31" s="28" t="str">
        <f t="shared" si="9"/>
        <v/>
      </c>
      <c r="AY31" s="3"/>
      <c r="AZ31" s="71" t="s">
        <v>66</v>
      </c>
      <c r="BA31" s="27">
        <v>27</v>
      </c>
      <c r="BB31" s="51"/>
      <c r="BC31" s="64">
        <f t="shared" si="10"/>
        <v>0.37500000000000006</v>
      </c>
      <c r="BD31" s="3"/>
      <c r="BE31" s="71" t="s">
        <v>64</v>
      </c>
      <c r="BF31" s="27">
        <v>27</v>
      </c>
      <c r="BG31" s="51"/>
      <c r="BH31" s="64">
        <f t="shared" si="11"/>
        <v>0.33333333333333331</v>
      </c>
    </row>
    <row r="32" spans="1:60" x14ac:dyDescent="0.25">
      <c r="A32" s="1"/>
      <c r="B32" s="73" t="s">
        <v>68</v>
      </c>
      <c r="C32" s="27">
        <v>28</v>
      </c>
      <c r="D32" s="49"/>
      <c r="E32" s="28">
        <f t="shared" si="0"/>
        <v>0.37500000000000006</v>
      </c>
      <c r="F32" s="3"/>
      <c r="G32" s="71" t="s">
        <v>62</v>
      </c>
      <c r="H32" s="27">
        <v>28</v>
      </c>
      <c r="I32" s="49"/>
      <c r="J32" s="64">
        <f t="shared" si="1"/>
        <v>0.20833333333333331</v>
      </c>
      <c r="K32" s="3"/>
      <c r="L32" s="73" t="s">
        <v>65</v>
      </c>
      <c r="M32" s="27">
        <v>28</v>
      </c>
      <c r="N32" s="51"/>
      <c r="O32" s="28" t="str">
        <f t="shared" si="2"/>
        <v/>
      </c>
      <c r="P32" s="3"/>
      <c r="Q32" s="71" t="s">
        <v>68</v>
      </c>
      <c r="R32" s="27">
        <v>28</v>
      </c>
      <c r="S32" s="56"/>
      <c r="T32" s="64">
        <f t="shared" si="3"/>
        <v>0.37500000000000006</v>
      </c>
      <c r="U32" s="3"/>
      <c r="V32" s="73" t="s">
        <v>63</v>
      </c>
      <c r="W32" s="27">
        <v>28</v>
      </c>
      <c r="X32" s="27"/>
      <c r="Y32" s="28">
        <f t="shared" si="4"/>
        <v>0.37500000000000006</v>
      </c>
      <c r="Z32" s="3"/>
      <c r="AA32" s="71" t="s">
        <v>67</v>
      </c>
      <c r="AB32" s="27">
        <v>28</v>
      </c>
      <c r="AC32" s="49"/>
      <c r="AD32" s="64" t="str">
        <f t="shared" si="5"/>
        <v/>
      </c>
      <c r="AE32" s="3"/>
      <c r="AF32" s="71" t="s">
        <v>67</v>
      </c>
      <c r="AG32" s="27">
        <v>28</v>
      </c>
      <c r="AH32" s="50"/>
      <c r="AI32" s="28" t="str">
        <f t="shared" si="6"/>
        <v/>
      </c>
      <c r="AJ32" s="3"/>
      <c r="AK32" s="73" t="s">
        <v>62</v>
      </c>
      <c r="AL32" s="27">
        <v>28</v>
      </c>
      <c r="AM32" s="54"/>
      <c r="AN32" s="61">
        <f t="shared" si="7"/>
        <v>0.20833333333333331</v>
      </c>
      <c r="AO32" s="3"/>
      <c r="AP32" s="77" t="s">
        <v>64</v>
      </c>
      <c r="AQ32" s="65">
        <v>28</v>
      </c>
      <c r="AR32" s="76"/>
      <c r="AS32" s="66">
        <f t="shared" si="8"/>
        <v>0.33333333333333331</v>
      </c>
      <c r="AT32" s="3"/>
      <c r="AU32" s="73" t="s">
        <v>68</v>
      </c>
      <c r="AV32" s="27">
        <v>28</v>
      </c>
      <c r="AW32" s="74"/>
      <c r="AX32" s="28">
        <f t="shared" si="9"/>
        <v>0.37500000000000006</v>
      </c>
      <c r="AY32" s="3"/>
      <c r="AZ32" s="71" t="s">
        <v>62</v>
      </c>
      <c r="BA32" s="27">
        <v>28</v>
      </c>
      <c r="BB32" s="51"/>
      <c r="BC32" s="64">
        <f t="shared" si="10"/>
        <v>0.20833333333333331</v>
      </c>
      <c r="BD32" s="3"/>
      <c r="BE32" s="71" t="s">
        <v>65</v>
      </c>
      <c r="BF32" s="27">
        <v>28</v>
      </c>
      <c r="BG32" s="51"/>
      <c r="BH32" s="64" t="str">
        <f t="shared" si="11"/>
        <v/>
      </c>
    </row>
    <row r="33" spans="1:60" x14ac:dyDescent="0.25">
      <c r="A33" s="1"/>
      <c r="B33" s="73" t="s">
        <v>66</v>
      </c>
      <c r="C33" s="27">
        <v>29</v>
      </c>
      <c r="D33" s="49"/>
      <c r="E33" s="28">
        <f t="shared" si="0"/>
        <v>0.37500000000000006</v>
      </c>
      <c r="F33" s="3"/>
      <c r="G33" s="71" t="s">
        <v>63</v>
      </c>
      <c r="H33" s="27">
        <v>29</v>
      </c>
      <c r="I33" s="49"/>
      <c r="J33" s="64">
        <f t="shared" si="1"/>
        <v>0.37500000000000006</v>
      </c>
      <c r="K33" s="3"/>
      <c r="L33" s="73" t="s">
        <v>67</v>
      </c>
      <c r="M33" s="27">
        <v>29</v>
      </c>
      <c r="N33" s="51"/>
      <c r="O33" s="28" t="str">
        <f t="shared" si="2"/>
        <v/>
      </c>
      <c r="P33" s="3"/>
      <c r="Q33" s="71" t="s">
        <v>66</v>
      </c>
      <c r="R33" s="27">
        <v>29</v>
      </c>
      <c r="S33" s="56"/>
      <c r="T33" s="64">
        <f t="shared" si="3"/>
        <v>0.37500000000000006</v>
      </c>
      <c r="U33" s="3"/>
      <c r="V33" s="73" t="s">
        <v>64</v>
      </c>
      <c r="W33" s="27">
        <v>29</v>
      </c>
      <c r="X33" s="27"/>
      <c r="Y33" s="28">
        <f t="shared" si="4"/>
        <v>0.33333333333333331</v>
      </c>
      <c r="Z33" s="3"/>
      <c r="AA33" s="71"/>
      <c r="AB33" s="27"/>
      <c r="AC33" s="49"/>
      <c r="AD33" s="66"/>
      <c r="AE33" s="3"/>
      <c r="AF33" s="72" t="s">
        <v>68</v>
      </c>
      <c r="AG33" s="62">
        <v>29</v>
      </c>
      <c r="AH33" s="52" t="s">
        <v>22</v>
      </c>
      <c r="AI33" s="53">
        <f t="shared" si="6"/>
        <v>0.37500000000000006</v>
      </c>
      <c r="AJ33" s="3"/>
      <c r="AK33" s="73" t="s">
        <v>63</v>
      </c>
      <c r="AL33" s="27">
        <v>29</v>
      </c>
      <c r="AM33" s="54"/>
      <c r="AN33" s="61">
        <f t="shared" si="7"/>
        <v>0.37500000000000006</v>
      </c>
      <c r="AO33" s="3"/>
      <c r="AP33" s="77" t="s">
        <v>65</v>
      </c>
      <c r="AQ33" s="65">
        <v>29</v>
      </c>
      <c r="AR33" s="76"/>
      <c r="AS33" s="66" t="str">
        <f t="shared" si="8"/>
        <v/>
      </c>
      <c r="AT33" s="3"/>
      <c r="AU33" s="73" t="s">
        <v>66</v>
      </c>
      <c r="AV33" s="27">
        <v>29</v>
      </c>
      <c r="AW33" s="74"/>
      <c r="AX33" s="28">
        <f t="shared" si="9"/>
        <v>0.37500000000000006</v>
      </c>
      <c r="AY33" s="3"/>
      <c r="AZ33" s="71" t="s">
        <v>63</v>
      </c>
      <c r="BA33" s="27">
        <v>29</v>
      </c>
      <c r="BB33" s="51"/>
      <c r="BC33" s="64">
        <f t="shared" si="10"/>
        <v>0.37500000000000006</v>
      </c>
      <c r="BD33" s="3"/>
      <c r="BE33" s="71" t="s">
        <v>67</v>
      </c>
      <c r="BF33" s="27">
        <v>29</v>
      </c>
      <c r="BG33" s="51"/>
      <c r="BH33" s="64" t="str">
        <f t="shared" si="11"/>
        <v/>
      </c>
    </row>
    <row r="34" spans="1:60" x14ac:dyDescent="0.25">
      <c r="A34" s="1"/>
      <c r="B34" s="73" t="s">
        <v>62</v>
      </c>
      <c r="C34" s="27">
        <v>30</v>
      </c>
      <c r="D34" s="49"/>
      <c r="E34" s="28">
        <f t="shared" si="0"/>
        <v>0.20833333333333331</v>
      </c>
      <c r="F34" s="3"/>
      <c r="G34" s="71" t="s">
        <v>64</v>
      </c>
      <c r="H34" s="27">
        <v>30</v>
      </c>
      <c r="I34" s="49"/>
      <c r="J34" s="64">
        <f t="shared" si="1"/>
        <v>0.33333333333333331</v>
      </c>
      <c r="K34" s="3"/>
      <c r="L34" s="73" t="s">
        <v>68</v>
      </c>
      <c r="M34" s="27">
        <v>30</v>
      </c>
      <c r="N34" s="51"/>
      <c r="O34" s="28">
        <f t="shared" si="2"/>
        <v>0.37500000000000006</v>
      </c>
      <c r="P34" s="3"/>
      <c r="Q34" s="71" t="s">
        <v>62</v>
      </c>
      <c r="R34" s="27">
        <v>30</v>
      </c>
      <c r="S34" s="56"/>
      <c r="T34" s="64">
        <f t="shared" si="3"/>
        <v>0.20833333333333331</v>
      </c>
      <c r="U34" s="3"/>
      <c r="V34" s="73" t="s">
        <v>65</v>
      </c>
      <c r="W34" s="27">
        <v>30</v>
      </c>
      <c r="X34" s="27"/>
      <c r="Y34" s="28" t="str">
        <f t="shared" si="4"/>
        <v/>
      </c>
      <c r="Z34" s="3"/>
      <c r="AA34" s="1"/>
      <c r="AB34" s="2"/>
      <c r="AC34" s="2"/>
      <c r="AD34" s="3"/>
      <c r="AE34" s="3"/>
      <c r="AF34" s="71" t="s">
        <v>66</v>
      </c>
      <c r="AG34" s="27">
        <v>30</v>
      </c>
      <c r="AH34" s="50"/>
      <c r="AI34" s="61">
        <f t="shared" si="6"/>
        <v>0.37500000000000006</v>
      </c>
      <c r="AJ34" s="3"/>
      <c r="AK34" s="73" t="s">
        <v>64</v>
      </c>
      <c r="AL34" s="27">
        <v>30</v>
      </c>
      <c r="AM34" s="54"/>
      <c r="AN34" s="61">
        <f t="shared" si="7"/>
        <v>0.33333333333333331</v>
      </c>
      <c r="AO34" s="3"/>
      <c r="AP34" s="77" t="s">
        <v>67</v>
      </c>
      <c r="AQ34" s="60">
        <v>30</v>
      </c>
      <c r="AR34" s="55"/>
      <c r="AS34" s="59" t="str">
        <f t="shared" si="8"/>
        <v/>
      </c>
      <c r="AT34" s="3"/>
      <c r="AU34" s="73" t="s">
        <v>62</v>
      </c>
      <c r="AV34" s="27">
        <v>30</v>
      </c>
      <c r="AW34" s="74"/>
      <c r="AX34" s="28">
        <f t="shared" si="9"/>
        <v>0.20833333333333331</v>
      </c>
      <c r="AY34" s="3"/>
      <c r="AZ34" s="71" t="s">
        <v>64</v>
      </c>
      <c r="BA34" s="27">
        <v>30</v>
      </c>
      <c r="BB34" s="51"/>
      <c r="BC34" s="64">
        <f t="shared" si="10"/>
        <v>0.33333333333333331</v>
      </c>
      <c r="BD34" s="3"/>
      <c r="BE34" s="71" t="s">
        <v>68</v>
      </c>
      <c r="BF34" s="27">
        <v>30</v>
      </c>
      <c r="BG34" s="51"/>
      <c r="BH34" s="64">
        <f t="shared" si="11"/>
        <v>0.37500000000000006</v>
      </c>
    </row>
    <row r="35" spans="1:60" x14ac:dyDescent="0.25">
      <c r="A35" s="1"/>
      <c r="B35" s="1"/>
      <c r="C35" s="2"/>
      <c r="D35" s="2"/>
      <c r="E35" s="2"/>
      <c r="F35" s="4"/>
      <c r="G35" s="71" t="s">
        <v>65</v>
      </c>
      <c r="H35" s="27">
        <v>31</v>
      </c>
      <c r="I35" s="49"/>
      <c r="J35" s="64" t="str">
        <f t="shared" si="1"/>
        <v/>
      </c>
      <c r="K35" s="3"/>
      <c r="L35" s="1"/>
      <c r="M35" s="2"/>
      <c r="N35" s="30"/>
      <c r="O35" s="30"/>
      <c r="P35" s="3"/>
      <c r="Q35" s="71" t="s">
        <v>63</v>
      </c>
      <c r="R35" s="27">
        <v>31</v>
      </c>
      <c r="S35" s="56"/>
      <c r="T35" s="64">
        <f t="shared" si="3"/>
        <v>0.37500000000000006</v>
      </c>
      <c r="U35" s="3"/>
      <c r="V35" s="73" t="s">
        <v>67</v>
      </c>
      <c r="W35" s="27">
        <v>31</v>
      </c>
      <c r="X35" s="27"/>
      <c r="Y35" s="28" t="str">
        <f t="shared" si="4"/>
        <v/>
      </c>
      <c r="Z35" s="3"/>
      <c r="AA35" s="1"/>
      <c r="AB35" s="2"/>
      <c r="AC35" s="2"/>
      <c r="AD35" s="3"/>
      <c r="AE35" s="3"/>
      <c r="AF35" s="71" t="s">
        <v>62</v>
      </c>
      <c r="AG35" s="27">
        <v>31</v>
      </c>
      <c r="AH35" s="50"/>
      <c r="AI35" s="61">
        <f t="shared" si="6"/>
        <v>0.20833333333333331</v>
      </c>
      <c r="AJ35" s="3"/>
      <c r="AK35" s="1"/>
      <c r="AL35" s="2"/>
      <c r="AM35" s="2"/>
      <c r="AN35" s="3"/>
      <c r="AO35" s="3"/>
      <c r="AP35" s="77" t="s">
        <v>68</v>
      </c>
      <c r="AQ35" s="60">
        <v>31</v>
      </c>
      <c r="AR35" s="55"/>
      <c r="AS35" s="61">
        <f t="shared" si="8"/>
        <v>0.37500000000000006</v>
      </c>
      <c r="AT35" s="3"/>
      <c r="AU35" s="1"/>
      <c r="AV35" s="2"/>
      <c r="AW35" s="2"/>
      <c r="AX35" s="3"/>
      <c r="AY35" s="3"/>
      <c r="AZ35" s="71" t="s">
        <v>65</v>
      </c>
      <c r="BA35" s="27">
        <v>31</v>
      </c>
      <c r="BB35" s="51"/>
      <c r="BC35" s="64" t="str">
        <f t="shared" si="10"/>
        <v/>
      </c>
      <c r="BD35" s="3"/>
      <c r="BE35" s="71" t="s">
        <v>66</v>
      </c>
      <c r="BF35" s="27">
        <v>31</v>
      </c>
      <c r="BG35" s="51"/>
      <c r="BH35" s="64">
        <f t="shared" si="11"/>
        <v>0.37500000000000006</v>
      </c>
    </row>
    <row r="36" spans="1:60" x14ac:dyDescent="0.25">
      <c r="A36" s="1"/>
      <c r="B36" s="104" t="s">
        <v>28</v>
      </c>
      <c r="C36" s="105"/>
      <c r="D36" s="97">
        <f>SUM(E5:E34)</f>
        <v>7.25</v>
      </c>
      <c r="E36" s="98"/>
      <c r="F36" s="3"/>
      <c r="G36" s="106" t="s">
        <v>29</v>
      </c>
      <c r="H36" s="107"/>
      <c r="I36" s="97">
        <f>SUM(J5:J35)</f>
        <v>7.3749999999999991</v>
      </c>
      <c r="J36" s="98"/>
      <c r="K36" s="3"/>
      <c r="L36" s="104" t="s">
        <v>30</v>
      </c>
      <c r="M36" s="105"/>
      <c r="N36" s="97">
        <f>SUM(O5:O34)</f>
        <v>7.0416666666666661</v>
      </c>
      <c r="O36" s="98"/>
      <c r="P36" s="3"/>
      <c r="Q36" s="106" t="s">
        <v>31</v>
      </c>
      <c r="R36" s="107"/>
      <c r="S36" s="97">
        <f>SUM(T5:T35)</f>
        <v>7.625</v>
      </c>
      <c r="T36" s="98"/>
      <c r="U36" s="3"/>
      <c r="V36" s="106" t="s">
        <v>39</v>
      </c>
      <c r="W36" s="107"/>
      <c r="X36" s="97">
        <f>SUM(Y5:Y35)</f>
        <v>6.9999999999999991</v>
      </c>
      <c r="Y36" s="98"/>
      <c r="Z36" s="3"/>
      <c r="AA36" s="104" t="s">
        <v>32</v>
      </c>
      <c r="AB36" s="105"/>
      <c r="AC36" s="97">
        <f>SUM(AD5:AD34)</f>
        <v>6.6666666666666661</v>
      </c>
      <c r="AD36" s="98"/>
      <c r="AE36" s="3"/>
      <c r="AF36" s="106" t="s">
        <v>36</v>
      </c>
      <c r="AG36" s="107"/>
      <c r="AH36" s="97">
        <f>SUM(AI5:AI35)</f>
        <v>7.6249999999999991</v>
      </c>
      <c r="AI36" s="98"/>
      <c r="AJ36" s="3"/>
      <c r="AK36" s="104" t="s">
        <v>37</v>
      </c>
      <c r="AL36" s="105"/>
      <c r="AM36" s="97">
        <f>SUM(AN5:AN34)</f>
        <v>7.3749999999999991</v>
      </c>
      <c r="AN36" s="98"/>
      <c r="AO36" s="3"/>
      <c r="AP36" s="106" t="s">
        <v>38</v>
      </c>
      <c r="AQ36" s="107"/>
      <c r="AR36" s="97">
        <f>SUM(AS5:AS35)</f>
        <v>7.0416666666666661</v>
      </c>
      <c r="AS36" s="98"/>
      <c r="AT36" s="3"/>
      <c r="AU36" s="104" t="s">
        <v>34</v>
      </c>
      <c r="AV36" s="105"/>
      <c r="AW36" s="97">
        <f>SUM(AX5:AX34)</f>
        <v>7.25</v>
      </c>
      <c r="AX36" s="98"/>
      <c r="AY36" s="3"/>
      <c r="AZ36" s="106" t="s">
        <v>33</v>
      </c>
      <c r="BA36" s="107"/>
      <c r="BB36" s="97">
        <f>SUM(BC5:BC35)</f>
        <v>7.3749999999999991</v>
      </c>
      <c r="BC36" s="98"/>
      <c r="BD36" s="3"/>
      <c r="BE36" s="106" t="s">
        <v>35</v>
      </c>
      <c r="BF36" s="107"/>
      <c r="BG36" s="97">
        <f>SUM(BH5:BH35)</f>
        <v>7.4166666666666661</v>
      </c>
      <c r="BH36" s="98"/>
    </row>
    <row r="37" spans="1:60" x14ac:dyDescent="0.25">
      <c r="A37" s="1"/>
      <c r="B37" s="1"/>
      <c r="C37" s="2"/>
      <c r="D37" s="2"/>
      <c r="E37" s="3"/>
      <c r="F37" s="3"/>
      <c r="G37" s="1"/>
      <c r="H37" s="2"/>
      <c r="I37" s="29"/>
      <c r="J37" s="29"/>
      <c r="K37" s="3"/>
      <c r="L37" s="1"/>
      <c r="M37" s="2"/>
      <c r="N37" s="2"/>
      <c r="O37" s="3"/>
      <c r="P37" s="3"/>
      <c r="Q37" s="1"/>
      <c r="R37" s="2"/>
      <c r="S37" s="29"/>
      <c r="T37" s="29"/>
      <c r="U37" s="3"/>
      <c r="V37" s="1"/>
      <c r="W37" s="2"/>
      <c r="X37" s="29"/>
      <c r="Y37" s="29"/>
      <c r="Z37" s="3"/>
      <c r="AA37" s="1"/>
      <c r="AB37" s="2"/>
      <c r="AC37" s="2"/>
      <c r="AD37" s="3"/>
      <c r="AE37" s="3"/>
      <c r="AF37" s="1"/>
      <c r="AG37" s="2"/>
      <c r="AH37" s="29"/>
      <c r="AI37" s="3"/>
      <c r="AJ37" s="3"/>
      <c r="AK37" s="1"/>
      <c r="AL37" s="2"/>
      <c r="AM37" s="2"/>
      <c r="AN37" s="3"/>
      <c r="AO37" s="3"/>
      <c r="AP37" s="1"/>
      <c r="AQ37" s="2"/>
      <c r="AR37" s="29"/>
      <c r="AS37" s="3"/>
      <c r="AT37" s="3"/>
      <c r="AU37" s="1"/>
      <c r="AV37" s="2"/>
      <c r="AW37" s="2"/>
      <c r="AX37" s="3"/>
      <c r="AY37" s="3"/>
      <c r="AZ37" s="1"/>
      <c r="BA37" s="2"/>
      <c r="BB37" s="29"/>
      <c r="BC37" s="3"/>
      <c r="BD37" s="3"/>
      <c r="BE37" s="1"/>
      <c r="BF37" s="1"/>
      <c r="BG37" s="29"/>
      <c r="BH37" s="1"/>
    </row>
    <row r="38" spans="1:60" x14ac:dyDescent="0.25">
      <c r="A38" s="1"/>
      <c r="B38" s="1"/>
      <c r="C38" s="2"/>
      <c r="D38" s="2"/>
      <c r="E38" s="3"/>
      <c r="F38" s="3"/>
      <c r="G38" s="1"/>
      <c r="H38" s="2"/>
      <c r="I38" s="29"/>
      <c r="J38" s="29"/>
      <c r="K38" s="3"/>
      <c r="L38" s="1"/>
      <c r="M38" s="2"/>
      <c r="N38" s="2"/>
      <c r="O38" s="3"/>
      <c r="P38" s="3"/>
      <c r="Q38" s="1"/>
      <c r="R38" s="2"/>
      <c r="S38" s="29"/>
      <c r="T38" s="29"/>
      <c r="U38" s="3"/>
      <c r="V38" s="1"/>
      <c r="W38" s="2"/>
      <c r="X38" s="29"/>
      <c r="Y38" s="29"/>
      <c r="Z38" s="3"/>
      <c r="AA38" s="1"/>
      <c r="AB38" s="2"/>
      <c r="AC38" s="2"/>
      <c r="AD38" s="3"/>
      <c r="AE38" s="3"/>
      <c r="AF38" s="1"/>
      <c r="AG38" s="2"/>
      <c r="AH38" s="29"/>
      <c r="AI38" s="3"/>
      <c r="AJ38" s="3"/>
      <c r="AK38" s="1"/>
      <c r="AL38" s="2"/>
      <c r="AM38" s="2"/>
      <c r="AN38" s="3"/>
      <c r="AO38" s="3"/>
      <c r="AP38" s="1"/>
      <c r="AQ38" s="2"/>
      <c r="AR38" s="29"/>
      <c r="AS38" s="3"/>
      <c r="AT38" s="3"/>
      <c r="AU38" s="1"/>
      <c r="AV38" s="2"/>
      <c r="AW38" s="2"/>
      <c r="AX38" s="3"/>
      <c r="AY38" s="3"/>
      <c r="AZ38" s="1"/>
      <c r="BA38" s="2"/>
      <c r="BB38" s="29"/>
      <c r="BC38" s="3"/>
      <c r="BD38" s="3"/>
      <c r="BE38" s="1"/>
      <c r="BF38" s="1"/>
      <c r="BG38" s="29"/>
      <c r="BH38" s="1"/>
    </row>
    <row r="39" spans="1:60" ht="13.8" thickBot="1" x14ac:dyDescent="0.3">
      <c r="A39" s="1"/>
      <c r="B39" s="1"/>
      <c r="C39" s="2"/>
      <c r="D39" s="2"/>
      <c r="E39" s="3"/>
      <c r="F39" s="3"/>
      <c r="G39" s="1"/>
      <c r="H39" s="2"/>
      <c r="I39" s="2"/>
      <c r="J39" s="3"/>
      <c r="K39" s="3"/>
      <c r="L39" s="1"/>
      <c r="M39" s="2"/>
      <c r="N39" s="2"/>
      <c r="O39" s="3"/>
      <c r="P39" s="3"/>
      <c r="Q39" s="1"/>
      <c r="R39" s="2"/>
      <c r="S39" s="2"/>
      <c r="T39" s="3"/>
      <c r="U39" s="3"/>
      <c r="V39" s="1"/>
      <c r="W39" s="2"/>
      <c r="X39" s="2"/>
      <c r="Y39" s="3"/>
      <c r="Z39" s="3"/>
      <c r="AA39" s="1"/>
      <c r="AB39" s="2"/>
      <c r="AC39" s="2"/>
      <c r="AD39" s="3"/>
      <c r="AE39" s="3"/>
      <c r="AF39" s="1"/>
      <c r="AG39" s="2"/>
      <c r="AH39" s="29"/>
      <c r="AI39" s="3"/>
      <c r="AJ39" s="3"/>
      <c r="AK39" s="1"/>
      <c r="AL39" s="2"/>
      <c r="AM39" s="2"/>
      <c r="AN39" s="3"/>
      <c r="AO39" s="3"/>
      <c r="AP39" s="1"/>
      <c r="AQ39" s="2"/>
      <c r="AR39" s="29"/>
      <c r="AS39" s="3"/>
      <c r="AT39" s="3"/>
      <c r="AU39" s="1"/>
      <c r="AV39" s="2"/>
      <c r="AW39" s="2"/>
      <c r="AX39" s="3"/>
      <c r="AY39" s="3"/>
      <c r="AZ39" s="1"/>
      <c r="BA39" s="2"/>
      <c r="BB39" s="29"/>
      <c r="BC39" s="3"/>
      <c r="BD39" s="3"/>
      <c r="BE39" s="1"/>
      <c r="BF39" s="1"/>
      <c r="BG39" s="29"/>
      <c r="BH39" s="1"/>
    </row>
    <row r="40" spans="1:60" x14ac:dyDescent="0.25">
      <c r="A40" s="109"/>
      <c r="B40" s="109"/>
      <c r="C40" s="109"/>
      <c r="D40" s="109"/>
      <c r="E40" s="109"/>
      <c r="F40" s="103"/>
      <c r="G40" s="103"/>
      <c r="H40" s="2"/>
      <c r="I40" s="2"/>
      <c r="J40" s="3"/>
      <c r="K40" s="3"/>
      <c r="L40" s="1"/>
      <c r="M40" s="2"/>
      <c r="N40" s="2"/>
      <c r="O40" s="3"/>
      <c r="P40" s="3"/>
      <c r="Q40" s="1"/>
      <c r="R40" s="2"/>
      <c r="S40" s="95" t="s">
        <v>61</v>
      </c>
      <c r="T40" s="96"/>
      <c r="U40" s="96"/>
      <c r="V40" s="96"/>
      <c r="W40" s="24"/>
      <c r="X40" s="23">
        <v>66.958333333333329</v>
      </c>
      <c r="Y40" s="3"/>
      <c r="Z40" s="3"/>
      <c r="AA40" s="1"/>
      <c r="AB40" s="2"/>
      <c r="AC40" s="70" t="s">
        <v>52</v>
      </c>
      <c r="AD40" s="3"/>
      <c r="AE40" s="3"/>
      <c r="AF40" s="1"/>
      <c r="AG40" s="2"/>
      <c r="AH40" s="29"/>
      <c r="AI40" s="3"/>
      <c r="AJ40" s="3"/>
      <c r="AK40" s="1"/>
      <c r="AL40" s="2"/>
      <c r="AM40" s="2"/>
      <c r="AN40" s="3"/>
      <c r="AO40" s="3"/>
      <c r="AP40" s="1"/>
      <c r="AQ40" s="2"/>
      <c r="AR40" s="29"/>
      <c r="AS40" s="3"/>
      <c r="AT40" s="3"/>
      <c r="AU40" s="1"/>
      <c r="AV40" s="2"/>
      <c r="AW40" s="2"/>
      <c r="AX40" s="3"/>
      <c r="AY40" s="3"/>
      <c r="AZ40" s="1"/>
      <c r="BA40" s="2"/>
      <c r="BB40" s="29"/>
      <c r="BC40" s="3"/>
      <c r="BD40" s="3"/>
      <c r="BE40" s="1"/>
      <c r="BF40" s="1"/>
      <c r="BG40" s="29"/>
      <c r="BH40" s="1"/>
    </row>
    <row r="41" spans="1:60" x14ac:dyDescent="0.25">
      <c r="A41" s="1"/>
      <c r="B41" s="1"/>
      <c r="C41" s="2"/>
      <c r="D41" s="2"/>
      <c r="E41" s="3"/>
      <c r="F41" s="3"/>
      <c r="G41" s="1"/>
      <c r="H41" s="2"/>
      <c r="I41" s="2"/>
      <c r="J41" s="3"/>
      <c r="K41" s="3"/>
      <c r="L41" s="1"/>
      <c r="M41" s="2"/>
      <c r="N41" s="2"/>
      <c r="O41" s="3"/>
      <c r="P41" s="3"/>
      <c r="Q41" s="1"/>
      <c r="R41" s="2"/>
      <c r="S41" s="110" t="s">
        <v>42</v>
      </c>
      <c r="T41" s="111"/>
      <c r="U41" s="111"/>
      <c r="V41" s="111"/>
      <c r="W41" s="39"/>
      <c r="X41" s="21">
        <v>1</v>
      </c>
      <c r="Y41" s="3"/>
      <c r="Z41" s="3"/>
      <c r="AA41" s="1"/>
      <c r="AB41" s="2"/>
      <c r="AC41" s="46"/>
      <c r="AD41" s="3" t="s">
        <v>53</v>
      </c>
      <c r="AE41" s="3"/>
      <c r="AF41" s="1"/>
      <c r="AG41" s="2"/>
      <c r="AH41" s="29"/>
      <c r="AI41" s="3"/>
      <c r="AJ41" s="3"/>
      <c r="AK41" s="1"/>
      <c r="AL41" s="2"/>
      <c r="AM41" s="2"/>
      <c r="AN41" s="3"/>
      <c r="AO41" s="3"/>
      <c r="AP41" s="1"/>
      <c r="AQ41" s="2"/>
      <c r="AR41" s="29"/>
      <c r="AS41" s="3"/>
      <c r="AT41" s="3"/>
      <c r="AU41" s="1"/>
      <c r="AV41" s="2"/>
      <c r="AW41" s="2"/>
      <c r="AX41" s="3"/>
      <c r="AY41" s="3"/>
      <c r="AZ41" s="1"/>
      <c r="BA41" s="2"/>
      <c r="BB41" s="29"/>
      <c r="BC41" s="3"/>
      <c r="BD41" s="3"/>
      <c r="BE41" s="1"/>
      <c r="BF41" s="1"/>
      <c r="BG41" s="29"/>
      <c r="BH41" s="1"/>
    </row>
    <row r="42" spans="1:60" ht="13.8" thickBot="1" x14ac:dyDescent="0.3">
      <c r="A42" s="1"/>
      <c r="B42" s="1"/>
      <c r="C42" s="2"/>
      <c r="D42" s="2"/>
      <c r="E42" s="3"/>
      <c r="F42" s="3"/>
      <c r="G42" s="1"/>
      <c r="H42" s="2"/>
      <c r="I42" s="2"/>
      <c r="J42" s="3"/>
      <c r="K42" s="3"/>
      <c r="L42" s="1"/>
      <c r="M42" s="2"/>
      <c r="N42" s="2"/>
      <c r="O42" s="3"/>
      <c r="P42" s="3"/>
      <c r="Q42" s="1"/>
      <c r="R42" s="2"/>
      <c r="S42" s="112" t="s">
        <v>60</v>
      </c>
      <c r="T42" s="113"/>
      <c r="U42" s="113"/>
      <c r="V42" s="113"/>
      <c r="W42" s="25"/>
      <c r="X42" s="22">
        <f>Feuil2!C3</f>
        <v>66.375</v>
      </c>
      <c r="Y42" s="3"/>
      <c r="Z42" s="3"/>
      <c r="AA42" s="1"/>
      <c r="AB42" s="2"/>
      <c r="AC42" s="1"/>
      <c r="AD42" s="1" t="s">
        <v>54</v>
      </c>
      <c r="AE42" s="1"/>
      <c r="AF42" s="1"/>
      <c r="AG42" s="1"/>
      <c r="AH42" s="29"/>
      <c r="AI42" s="3"/>
      <c r="AJ42" s="3"/>
      <c r="AK42" s="1"/>
      <c r="AL42" s="2"/>
      <c r="AM42" s="2"/>
      <c r="AN42" s="3"/>
      <c r="AO42" s="3"/>
      <c r="AP42" s="1"/>
      <c r="AQ42" s="2"/>
      <c r="AR42" s="29"/>
      <c r="AS42" s="3"/>
      <c r="AT42" s="3"/>
      <c r="AU42" s="1"/>
      <c r="AV42" s="2"/>
      <c r="AW42" s="2"/>
      <c r="AX42" s="3"/>
      <c r="AY42" s="3"/>
      <c r="AZ42" s="1"/>
      <c r="BA42" s="2"/>
      <c r="BB42" s="29"/>
      <c r="BC42" s="3"/>
      <c r="BD42" s="3"/>
      <c r="BE42" s="1"/>
      <c r="BF42" s="1"/>
      <c r="BG42" s="29"/>
      <c r="BH42" s="1"/>
    </row>
    <row r="43" spans="1:60" ht="13.8" thickBot="1" x14ac:dyDescent="0.3">
      <c r="A43" s="1"/>
      <c r="B43" s="117" t="s">
        <v>24</v>
      </c>
      <c r="C43" s="118"/>
      <c r="D43" s="41" t="s">
        <v>50</v>
      </c>
      <c r="E43" s="108" t="s">
        <v>25</v>
      </c>
      <c r="F43" s="108"/>
      <c r="G43" s="108" t="s">
        <v>26</v>
      </c>
      <c r="H43" s="108"/>
      <c r="I43" s="42" t="s">
        <v>27</v>
      </c>
      <c r="J43" s="38" t="s">
        <v>40</v>
      </c>
      <c r="K43" s="29"/>
      <c r="L43" s="1"/>
      <c r="M43" s="1"/>
      <c r="N43" s="1"/>
      <c r="O43" s="1"/>
      <c r="P43" s="1"/>
      <c r="Q43" s="1"/>
      <c r="R43" s="1"/>
      <c r="S43" s="112" t="s">
        <v>43</v>
      </c>
      <c r="T43" s="113"/>
      <c r="U43" s="113"/>
      <c r="V43" s="113"/>
      <c r="W43" s="25"/>
      <c r="X43" s="22">
        <f>D36+I36+N36+S36+X36+AC36+AH36+AM36+AR36+AW36+BB36+BG36</f>
        <v>87.041666666666671</v>
      </c>
      <c r="Y43" s="1"/>
      <c r="Z43" s="1"/>
      <c r="AA43" s="1"/>
      <c r="AB43" s="1"/>
      <c r="AC43" s="1"/>
      <c r="AD43" s="1" t="s">
        <v>55</v>
      </c>
      <c r="AE43" s="1"/>
      <c r="AF43" s="1"/>
      <c r="AG43" s="1"/>
      <c r="AH43" s="29"/>
      <c r="AI43" s="1"/>
      <c r="AJ43" s="1"/>
      <c r="AK43" s="1"/>
      <c r="AL43" s="1"/>
      <c r="AM43" s="1"/>
      <c r="AN43" s="1"/>
      <c r="AO43" s="1"/>
      <c r="AP43" s="1"/>
      <c r="AQ43" s="1"/>
      <c r="AR43" s="29"/>
      <c r="AS43" s="1"/>
      <c r="AT43" s="1"/>
      <c r="AU43" s="1"/>
      <c r="AV43" s="1"/>
      <c r="AW43" s="1"/>
      <c r="AX43" s="1"/>
      <c r="AY43" s="1"/>
      <c r="AZ43" s="1"/>
      <c r="BA43" s="1"/>
      <c r="BB43" s="29"/>
      <c r="BC43" s="1"/>
      <c r="BD43" s="1"/>
      <c r="BE43" s="1"/>
      <c r="BF43" s="1"/>
      <c r="BG43" s="29"/>
      <c r="BH43" s="1"/>
    </row>
    <row r="44" spans="1:60" ht="13.8" thickBot="1" x14ac:dyDescent="0.3">
      <c r="A44" s="1"/>
      <c r="B44" s="86" t="s">
        <v>1</v>
      </c>
      <c r="C44" s="87"/>
      <c r="D44" s="45">
        <v>0</v>
      </c>
      <c r="E44" s="88">
        <v>0.33333333333333331</v>
      </c>
      <c r="F44" s="88"/>
      <c r="G44" s="88">
        <v>0.70833333333333337</v>
      </c>
      <c r="H44" s="88"/>
      <c r="I44" s="43">
        <f>Feuil2!I2</f>
        <v>0.37500000000000006</v>
      </c>
      <c r="J44" s="119">
        <f>SUM(I44:I49)</f>
        <v>1.6666666666666667</v>
      </c>
      <c r="K44" s="1"/>
      <c r="L44" s="31"/>
      <c r="M44" s="1"/>
      <c r="N44" s="1"/>
      <c r="O44" s="1"/>
      <c r="P44" s="1"/>
      <c r="Q44" s="1"/>
      <c r="R44" s="1"/>
      <c r="S44" s="114" t="s">
        <v>44</v>
      </c>
      <c r="T44" s="115"/>
      <c r="U44" s="115"/>
      <c r="V44" s="115"/>
      <c r="W44" s="40"/>
      <c r="X44" s="32" t="str">
        <f>Feuil2!C6</f>
        <v xml:space="preserve"> - 496:00</v>
      </c>
      <c r="Y44" s="1"/>
      <c r="Z44" s="1"/>
      <c r="AA44" s="1"/>
      <c r="AB44" s="1"/>
      <c r="AC44" s="1"/>
      <c r="AD44" s="1" t="s">
        <v>56</v>
      </c>
      <c r="AE44" s="1"/>
      <c r="AF44" s="1"/>
      <c r="AG44" s="1"/>
      <c r="AH44" s="29"/>
      <c r="AI44" s="1"/>
      <c r="AJ44" s="1"/>
      <c r="AK44" s="1"/>
      <c r="AL44" s="1"/>
      <c r="AM44" s="1"/>
      <c r="AN44" s="1"/>
      <c r="AO44" s="1"/>
      <c r="AP44" s="1"/>
      <c r="AQ44" s="1"/>
      <c r="AR44" s="29"/>
      <c r="AS44" s="1"/>
      <c r="AT44" s="1"/>
      <c r="AU44" s="1"/>
      <c r="AV44" s="1"/>
      <c r="AW44" s="1"/>
      <c r="AX44" s="1"/>
      <c r="AY44" s="1"/>
      <c r="AZ44" s="1"/>
      <c r="BA44" s="1"/>
      <c r="BB44" s="29"/>
      <c r="BC44" s="1"/>
      <c r="BD44" s="1"/>
      <c r="BE44" s="1"/>
      <c r="BF44" s="1"/>
      <c r="BG44" s="29"/>
      <c r="BH44" s="1"/>
    </row>
    <row r="45" spans="1:60" ht="13.8" thickBot="1" x14ac:dyDescent="0.3">
      <c r="A45" s="1"/>
      <c r="B45" s="92" t="s">
        <v>2</v>
      </c>
      <c r="C45" s="93"/>
      <c r="D45" s="45">
        <v>0</v>
      </c>
      <c r="E45" s="89">
        <v>0.33333333333333331</v>
      </c>
      <c r="F45" s="89"/>
      <c r="G45" s="89">
        <v>0.70833333333333337</v>
      </c>
      <c r="H45" s="89"/>
      <c r="I45" s="44">
        <f>Feuil2!I3</f>
        <v>0.37500000000000006</v>
      </c>
      <c r="J45" s="120"/>
      <c r="K45" s="1"/>
      <c r="L45" s="1"/>
      <c r="M45" s="1"/>
      <c r="N45" s="1"/>
      <c r="O45" s="1"/>
      <c r="P45" s="1"/>
      <c r="Q45" s="1"/>
      <c r="R45" s="1"/>
      <c r="S45" s="29"/>
      <c r="T45" s="29"/>
      <c r="U45" s="29"/>
      <c r="V45" s="2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29"/>
      <c r="AI45" s="1"/>
      <c r="AJ45" s="1"/>
      <c r="AK45" s="1"/>
      <c r="AL45" s="1"/>
      <c r="AM45" s="1"/>
      <c r="AN45" s="1"/>
      <c r="AO45" s="1"/>
      <c r="AP45" s="1"/>
      <c r="AQ45" s="1"/>
      <c r="AR45" s="29"/>
      <c r="AS45" s="1"/>
      <c r="AT45" s="1"/>
      <c r="AU45" s="1"/>
      <c r="AV45" s="1"/>
      <c r="AW45" s="1"/>
      <c r="AX45" s="1"/>
      <c r="AY45" s="1"/>
      <c r="AZ45" s="1"/>
      <c r="BA45" s="1"/>
      <c r="BB45" s="29"/>
      <c r="BC45" s="1"/>
      <c r="BD45" s="1"/>
      <c r="BE45" s="1"/>
      <c r="BF45" s="1"/>
      <c r="BG45" s="29"/>
      <c r="BH45" s="1"/>
    </row>
    <row r="46" spans="1:60" ht="13.8" thickBot="1" x14ac:dyDescent="0.3">
      <c r="A46" s="1"/>
      <c r="B46" s="86" t="s">
        <v>3</v>
      </c>
      <c r="C46" s="87"/>
      <c r="D46" s="45">
        <v>0</v>
      </c>
      <c r="E46" s="88">
        <v>0.33333333333333331</v>
      </c>
      <c r="F46" s="88"/>
      <c r="G46" s="88">
        <v>0.54166666666666663</v>
      </c>
      <c r="H46" s="88"/>
      <c r="I46" s="43">
        <f>Feuil2!I4</f>
        <v>0.20833333333333331</v>
      </c>
      <c r="J46" s="120"/>
      <c r="K46" s="1"/>
      <c r="L46" s="1"/>
      <c r="M46" s="1"/>
      <c r="N46" s="1"/>
      <c r="O46" s="1"/>
      <c r="P46" s="1"/>
      <c r="Q46" s="104" t="str">
        <f>IF(Feuil2!C5&lt;0,"Vous faites trop d'heures","Il vous manque des heures")</f>
        <v>Vous faites trop d'heures</v>
      </c>
      <c r="R46" s="104"/>
      <c r="S46" s="104"/>
      <c r="T46" s="104"/>
      <c r="U46" s="104"/>
      <c r="V46" s="104"/>
      <c r="W46" s="104"/>
      <c r="X46" s="104"/>
      <c r="Y46" s="104"/>
      <c r="Z46" s="1"/>
      <c r="AA46" s="1"/>
      <c r="AB46" s="1"/>
      <c r="AC46" s="1" t="s">
        <v>57</v>
      </c>
      <c r="AD46" s="1"/>
      <c r="AE46" s="1"/>
      <c r="AF46" s="1"/>
      <c r="AG46" s="1"/>
      <c r="AH46" s="29"/>
      <c r="AI46" s="1"/>
      <c r="AJ46" s="1"/>
      <c r="AK46" s="1"/>
      <c r="AL46" s="1"/>
      <c r="AM46" s="1"/>
      <c r="AN46" s="1"/>
      <c r="AO46" s="1"/>
      <c r="AP46" s="1"/>
      <c r="AQ46" s="1"/>
      <c r="AR46" s="29"/>
      <c r="AS46" s="1"/>
      <c r="AT46" s="1"/>
      <c r="AU46" s="1"/>
      <c r="AV46" s="1"/>
      <c r="AW46" s="1"/>
      <c r="AX46" s="1"/>
      <c r="AY46" s="1"/>
      <c r="AZ46" s="1"/>
      <c r="BA46" s="1"/>
      <c r="BB46" s="29"/>
      <c r="BC46" s="1"/>
      <c r="BD46" s="1"/>
      <c r="BE46" s="1"/>
      <c r="BF46" s="1"/>
      <c r="BG46" s="29"/>
      <c r="BH46" s="1"/>
    </row>
    <row r="47" spans="1:60" ht="13.8" thickBot="1" x14ac:dyDescent="0.3">
      <c r="A47" s="1"/>
      <c r="B47" s="90" t="s">
        <v>4</v>
      </c>
      <c r="C47" s="91"/>
      <c r="D47" s="45">
        <v>0</v>
      </c>
      <c r="E47" s="89">
        <v>0.33333333333333331</v>
      </c>
      <c r="F47" s="89"/>
      <c r="G47" s="89">
        <v>0.70833333333333337</v>
      </c>
      <c r="H47" s="89"/>
      <c r="I47" s="44">
        <f>Feuil2!I5</f>
        <v>0.37500000000000006</v>
      </c>
      <c r="J47" s="12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 t="s">
        <v>58</v>
      </c>
      <c r="AD47" s="1"/>
      <c r="AE47" s="1"/>
      <c r="AF47" s="1"/>
      <c r="AG47" s="1"/>
      <c r="AH47" s="29"/>
      <c r="AI47" s="1"/>
      <c r="AJ47" s="1"/>
      <c r="AK47" s="1"/>
      <c r="AL47" s="1"/>
      <c r="AM47" s="1"/>
      <c r="AN47" s="1"/>
      <c r="AO47" s="1"/>
      <c r="AP47" s="1"/>
      <c r="AQ47" s="1"/>
      <c r="AR47" s="29"/>
      <c r="AS47" s="1"/>
      <c r="AT47" s="1"/>
      <c r="AU47" s="1"/>
      <c r="AV47" s="1"/>
      <c r="AW47" s="1"/>
      <c r="AX47" s="1"/>
      <c r="AY47" s="1"/>
      <c r="AZ47" s="1"/>
      <c r="BA47" s="1"/>
      <c r="BB47" s="29"/>
      <c r="BC47" s="1"/>
      <c r="BD47" s="1"/>
      <c r="BE47" s="1"/>
      <c r="BF47" s="1"/>
      <c r="BG47" s="29"/>
      <c r="BH47" s="1"/>
    </row>
    <row r="48" spans="1:60" ht="13.8" thickBot="1" x14ac:dyDescent="0.3">
      <c r="A48" s="1"/>
      <c r="B48" s="86" t="s">
        <v>5</v>
      </c>
      <c r="C48" s="87"/>
      <c r="D48" s="45">
        <v>0</v>
      </c>
      <c r="E48" s="88">
        <v>0.33333333333333331</v>
      </c>
      <c r="F48" s="88"/>
      <c r="G48" s="88">
        <v>0.66666666666666663</v>
      </c>
      <c r="H48" s="88"/>
      <c r="I48" s="43">
        <f>Feuil2!I6</f>
        <v>0.33333333333333331</v>
      </c>
      <c r="J48" s="12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29"/>
      <c r="AI48" s="1"/>
      <c r="AJ48" s="1"/>
      <c r="AK48" s="1"/>
      <c r="AL48" s="1"/>
      <c r="AM48" s="1"/>
      <c r="AN48" s="1"/>
      <c r="AO48" s="1"/>
      <c r="AP48" s="1"/>
      <c r="AQ48" s="1"/>
      <c r="AR48" s="29"/>
      <c r="AS48" s="1"/>
      <c r="AT48" s="1"/>
      <c r="AU48" s="1"/>
      <c r="AV48" s="1"/>
      <c r="AW48" s="1"/>
      <c r="AX48" s="1"/>
      <c r="AY48" s="1"/>
      <c r="AZ48" s="1"/>
      <c r="BA48" s="1"/>
      <c r="BB48" s="29"/>
      <c r="BC48" s="1"/>
      <c r="BD48" s="1"/>
      <c r="BE48" s="1"/>
      <c r="BF48" s="1"/>
      <c r="BG48" s="29"/>
      <c r="BH48" s="1"/>
    </row>
    <row r="49" spans="1:60" ht="13.8" thickBot="1" x14ac:dyDescent="0.3">
      <c r="A49" s="1"/>
      <c r="B49" s="90" t="s">
        <v>6</v>
      </c>
      <c r="C49" s="91"/>
      <c r="D49" s="45">
        <v>0</v>
      </c>
      <c r="E49" s="89">
        <v>0</v>
      </c>
      <c r="F49" s="89"/>
      <c r="G49" s="89">
        <v>0</v>
      </c>
      <c r="H49" s="89"/>
      <c r="I49" s="44">
        <f>Feuil2!I7</f>
        <v>0</v>
      </c>
      <c r="J49" s="12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47" t="s">
        <v>59</v>
      </c>
      <c r="AD49" s="1"/>
      <c r="AE49" s="1"/>
      <c r="AF49" s="1"/>
      <c r="AG49" s="1"/>
      <c r="AH49" s="29"/>
      <c r="AI49" s="1"/>
      <c r="AJ49" s="1"/>
      <c r="AK49" s="1"/>
      <c r="AL49" s="1"/>
      <c r="AM49" s="1"/>
      <c r="AN49" s="1"/>
      <c r="AO49" s="1"/>
      <c r="AP49" s="1"/>
      <c r="AQ49" s="1"/>
      <c r="AR49" s="29"/>
      <c r="AS49" s="1"/>
      <c r="AT49" s="1"/>
      <c r="AU49" s="1"/>
      <c r="AV49" s="1"/>
      <c r="AW49" s="1"/>
      <c r="AX49" s="1"/>
      <c r="AY49" s="1"/>
      <c r="AZ49" s="1"/>
      <c r="BA49" s="1"/>
      <c r="BB49" s="29"/>
      <c r="BC49" s="1"/>
      <c r="BD49" s="1"/>
      <c r="BE49" s="1"/>
      <c r="BF49" s="1"/>
      <c r="BG49" s="29"/>
      <c r="BH49" s="1"/>
    </row>
    <row r="50" spans="1:60" ht="13.8" thickBot="1" x14ac:dyDescent="0.3">
      <c r="A50" s="1"/>
      <c r="B50" s="86" t="s">
        <v>0</v>
      </c>
      <c r="C50" s="87"/>
      <c r="D50" s="45">
        <v>0</v>
      </c>
      <c r="E50" s="88">
        <v>0</v>
      </c>
      <c r="F50" s="88"/>
      <c r="G50" s="88">
        <v>0</v>
      </c>
      <c r="H50" s="88"/>
      <c r="I50" s="43">
        <f>Feuil2!I8</f>
        <v>0</v>
      </c>
      <c r="J50" s="121"/>
      <c r="K50" s="1"/>
      <c r="L50" s="1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  <c r="AI50" s="67"/>
      <c r="AJ50" s="67"/>
      <c r="AK50" s="67"/>
      <c r="AL50" s="67"/>
      <c r="AM50" s="67"/>
      <c r="AN50" s="67"/>
      <c r="AO50" s="67"/>
      <c r="AP50" s="67"/>
      <c r="AQ50" s="1"/>
      <c r="AR50" s="29"/>
      <c r="AS50" s="1"/>
      <c r="AT50" s="1"/>
      <c r="AU50" s="1"/>
      <c r="AV50" s="1"/>
      <c r="AW50" s="1"/>
      <c r="AX50" s="1"/>
      <c r="AY50" s="1"/>
      <c r="AZ50" s="1"/>
      <c r="BA50" s="1"/>
      <c r="BB50" s="29"/>
      <c r="BC50" s="1"/>
      <c r="BD50" s="1"/>
      <c r="BE50" s="1"/>
      <c r="BF50" s="1"/>
      <c r="BG50" s="29"/>
      <c r="BH50" s="1"/>
    </row>
    <row r="51" spans="1:60" x14ac:dyDescent="0.25">
      <c r="A51" s="1"/>
      <c r="B51" s="1"/>
      <c r="C51" s="1"/>
      <c r="D51" s="1"/>
      <c r="E51" s="1"/>
      <c r="F51" s="1"/>
      <c r="G51" s="1"/>
      <c r="H51" s="1"/>
      <c r="I51" s="33"/>
      <c r="J51" s="1"/>
      <c r="K51" s="1"/>
      <c r="L51" s="116" t="s">
        <v>71</v>
      </c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"/>
      <c r="AT51" s="1"/>
      <c r="AU51" s="1"/>
      <c r="AV51" s="1"/>
      <c r="AW51" s="1"/>
      <c r="AX51" s="1"/>
      <c r="AY51" s="1"/>
      <c r="AZ51" s="1"/>
      <c r="BA51" s="1"/>
      <c r="BB51" s="29"/>
      <c r="BC51" s="1"/>
      <c r="BD51" s="1"/>
      <c r="BE51" s="1"/>
      <c r="BF51" s="1"/>
      <c r="BG51" s="29"/>
      <c r="BH51" s="1"/>
    </row>
    <row r="52" spans="1:60" x14ac:dyDescent="0.25">
      <c r="A52" s="1"/>
      <c r="B52" s="1"/>
      <c r="C52" s="34"/>
      <c r="D52" s="1"/>
      <c r="E52" s="35"/>
      <c r="F52" s="35"/>
      <c r="G52" s="35"/>
      <c r="H52" s="35"/>
      <c r="I52" s="1"/>
      <c r="J52" s="36"/>
      <c r="K52" s="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9"/>
      <c r="AI52" s="1"/>
      <c r="AJ52" s="1"/>
      <c r="AK52" s="1"/>
      <c r="AL52" s="1"/>
      <c r="AM52" s="1"/>
      <c r="AN52" s="1"/>
      <c r="AO52" s="1"/>
      <c r="AP52" s="1"/>
      <c r="AQ52" s="1"/>
      <c r="AR52" s="29"/>
      <c r="AS52" s="1"/>
      <c r="AT52" s="1"/>
      <c r="AU52" s="1"/>
      <c r="AV52" s="1"/>
      <c r="AW52" s="1"/>
      <c r="AX52" s="1"/>
      <c r="AY52" s="1"/>
      <c r="AZ52" s="1"/>
      <c r="BA52" s="1"/>
      <c r="BB52" s="29"/>
      <c r="BC52" s="1"/>
      <c r="BD52" s="1"/>
      <c r="BE52" s="1"/>
      <c r="BF52" s="1"/>
      <c r="BG52" s="29"/>
      <c r="BH52" s="1"/>
    </row>
    <row r="53" spans="1:60" x14ac:dyDescent="0.25">
      <c r="A53" s="127"/>
      <c r="B53" s="126" t="s">
        <v>79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34"/>
      <c r="AD53" s="1"/>
      <c r="AE53" s="1"/>
      <c r="AF53" s="1"/>
      <c r="AG53" s="1"/>
      <c r="AH53" s="29"/>
      <c r="AI53" s="1"/>
      <c r="AJ53" s="1"/>
      <c r="AK53" s="1"/>
      <c r="AL53" s="1"/>
      <c r="AM53" s="1"/>
      <c r="AN53" s="1"/>
      <c r="AO53" s="1"/>
      <c r="AP53" s="1"/>
      <c r="AQ53" s="1"/>
      <c r="AR53" s="29"/>
      <c r="AS53" s="1"/>
      <c r="AT53" s="1"/>
      <c r="AU53" s="1"/>
      <c r="AV53" s="1"/>
      <c r="AW53" s="1"/>
      <c r="AX53" s="1"/>
      <c r="AY53" s="1"/>
      <c r="AZ53" s="1"/>
      <c r="BA53" s="1"/>
      <c r="BB53" s="29"/>
      <c r="BC53" s="1"/>
      <c r="BD53" s="1"/>
      <c r="BE53" s="1"/>
      <c r="BF53" s="1"/>
      <c r="BG53" s="29"/>
      <c r="BH53" s="1"/>
    </row>
    <row r="54" spans="1:60" x14ac:dyDescent="0.25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34"/>
      <c r="P54" s="1"/>
      <c r="Q54" s="34"/>
      <c r="R54" s="1"/>
      <c r="S54" s="34"/>
      <c r="T54" s="1"/>
      <c r="U54" s="34"/>
      <c r="V54" s="1"/>
      <c r="W54" s="26"/>
      <c r="X54" s="1"/>
      <c r="Y54" s="34"/>
      <c r="Z54" s="26"/>
      <c r="AA54" s="34"/>
      <c r="AB54" s="37"/>
      <c r="AC54" s="34"/>
      <c r="AD54" s="1"/>
      <c r="AE54" s="1"/>
      <c r="AF54" s="1"/>
      <c r="AG54" s="1"/>
      <c r="AH54" s="29"/>
      <c r="AI54" s="1"/>
      <c r="AJ54" s="1"/>
      <c r="AK54" s="1"/>
      <c r="AL54" s="1"/>
      <c r="AM54" s="1"/>
      <c r="AN54" s="1"/>
      <c r="AO54" s="1"/>
      <c r="AP54" s="1"/>
      <c r="AQ54" s="1"/>
      <c r="AR54" s="29"/>
      <c r="AS54" s="1"/>
      <c r="AT54" s="1"/>
      <c r="AU54" s="1"/>
      <c r="AV54" s="1"/>
      <c r="AW54" s="1"/>
      <c r="AX54" s="1"/>
      <c r="AY54" s="1"/>
      <c r="AZ54" s="1"/>
      <c r="BA54" s="1"/>
      <c r="BB54" s="29"/>
      <c r="BC54" s="1"/>
      <c r="BD54" s="1"/>
      <c r="BE54" s="1"/>
      <c r="BF54" s="1"/>
      <c r="BG54" s="29"/>
      <c r="BH54" s="1"/>
    </row>
    <row r="55" spans="1:60" x14ac:dyDescent="0.25">
      <c r="A55" s="69"/>
      <c r="B55" s="1" t="s">
        <v>80</v>
      </c>
      <c r="C55" s="2"/>
      <c r="D55" s="2"/>
      <c r="E55" s="34"/>
      <c r="F55" s="34"/>
      <c r="G55" s="34"/>
      <c r="H55" s="1"/>
      <c r="I55" s="34"/>
      <c r="J55" s="1"/>
      <c r="K55" s="34"/>
      <c r="L55" s="1"/>
      <c r="M55" s="34"/>
      <c r="N55" s="1"/>
      <c r="O55" s="34"/>
      <c r="P55" s="1"/>
      <c r="Q55" s="34"/>
      <c r="R55" s="1"/>
      <c r="S55" s="34"/>
      <c r="T55" s="1"/>
      <c r="U55" s="34"/>
      <c r="V55" s="1"/>
      <c r="W55" s="26"/>
      <c r="X55" s="1"/>
      <c r="Y55" s="34"/>
      <c r="Z55" s="1"/>
      <c r="AA55" s="34"/>
      <c r="AB55" s="37"/>
      <c r="AC55" s="6"/>
      <c r="AI55" s="1"/>
      <c r="AJ55" s="1"/>
      <c r="AK55" s="1"/>
      <c r="AL55" s="1"/>
      <c r="AM55" s="1"/>
      <c r="AN55" s="1"/>
      <c r="AO55" s="1"/>
      <c r="AP55" s="1"/>
      <c r="AQ55" s="1"/>
      <c r="AR55" s="29"/>
      <c r="AS55" s="1"/>
      <c r="AT55" s="1"/>
      <c r="AU55" s="1"/>
      <c r="AV55" s="1"/>
      <c r="AW55" s="1"/>
      <c r="AX55" s="1"/>
      <c r="AY55" s="1"/>
      <c r="AZ55" s="1"/>
      <c r="BA55" s="1"/>
      <c r="BB55" s="29"/>
      <c r="BC55" s="1"/>
      <c r="BD55" s="1"/>
      <c r="BE55" s="1"/>
      <c r="BF55" s="1"/>
      <c r="BG55" s="29"/>
      <c r="BH55" s="1"/>
    </row>
    <row r="56" spans="1:60" x14ac:dyDescent="0.25">
      <c r="A56" s="67"/>
      <c r="B56" s="67"/>
      <c r="C56" s="79"/>
      <c r="D56" s="79"/>
      <c r="E56" s="80"/>
      <c r="F56" s="80"/>
      <c r="G56" s="80"/>
      <c r="H56" s="67"/>
      <c r="I56" s="80"/>
      <c r="J56" s="67"/>
      <c r="K56" s="80"/>
      <c r="L56" s="67"/>
      <c r="M56" s="80"/>
      <c r="N56" s="67"/>
      <c r="O56" s="80"/>
      <c r="P56" s="67"/>
      <c r="Q56" s="80"/>
      <c r="R56" s="67"/>
      <c r="S56" s="80"/>
      <c r="T56" s="67"/>
      <c r="U56" s="80"/>
      <c r="V56" s="67"/>
      <c r="W56" s="81"/>
      <c r="X56" s="68"/>
      <c r="Y56" s="81"/>
      <c r="Z56" s="68"/>
      <c r="AA56" s="81"/>
      <c r="AB56" s="82"/>
      <c r="AC56" s="80"/>
      <c r="AD56" s="67"/>
      <c r="AE56" s="67"/>
      <c r="AF56" s="67"/>
      <c r="AG56" s="67"/>
      <c r="AH56" s="68"/>
      <c r="AI56" s="67"/>
      <c r="AJ56" s="67"/>
      <c r="AK56" s="67"/>
      <c r="AL56" s="67"/>
      <c r="AM56" s="67"/>
      <c r="AN56" s="67"/>
      <c r="AO56" s="67"/>
      <c r="AP56" s="67"/>
      <c r="AQ56" s="67"/>
      <c r="AR56" s="68"/>
      <c r="AS56" s="67"/>
      <c r="AT56" s="67"/>
      <c r="AU56" s="67"/>
      <c r="AV56" s="67"/>
      <c r="AW56" s="67"/>
      <c r="AX56" s="67"/>
      <c r="AY56" s="67"/>
      <c r="AZ56" s="67"/>
      <c r="BA56" s="67"/>
      <c r="BB56" s="68"/>
      <c r="BC56" s="67"/>
      <c r="BD56" s="67"/>
      <c r="BE56" s="67"/>
      <c r="BF56" s="67"/>
      <c r="BG56" s="68"/>
      <c r="BH56" s="67"/>
    </row>
    <row r="57" spans="1:60" x14ac:dyDescent="0.25">
      <c r="A57" s="83"/>
      <c r="B57" s="84" t="s">
        <v>81</v>
      </c>
      <c r="C57" s="79"/>
      <c r="D57" s="79"/>
      <c r="E57" s="80"/>
      <c r="F57" s="80"/>
      <c r="G57" s="80"/>
      <c r="H57" s="67"/>
      <c r="I57" s="80"/>
      <c r="J57" s="67"/>
      <c r="K57" s="80"/>
      <c r="L57" s="67"/>
      <c r="M57" s="80"/>
      <c r="N57" s="67"/>
      <c r="O57" s="80"/>
      <c r="P57" s="67"/>
      <c r="Q57" s="80"/>
      <c r="R57" s="67"/>
      <c r="S57" s="80"/>
      <c r="T57" s="67"/>
      <c r="U57" s="80"/>
      <c r="V57" s="67"/>
      <c r="W57" s="81"/>
      <c r="X57" s="68"/>
      <c r="Y57" s="80"/>
      <c r="Z57" s="68"/>
      <c r="AA57" s="81"/>
      <c r="AB57" s="82"/>
      <c r="AC57" s="80"/>
      <c r="AD57" s="67"/>
      <c r="AE57" s="67"/>
      <c r="AF57" s="67"/>
      <c r="AG57" s="67"/>
      <c r="AH57" s="68"/>
      <c r="AI57" s="67"/>
      <c r="AJ57" s="67"/>
      <c r="AK57" s="67"/>
      <c r="AL57" s="67"/>
      <c r="AM57" s="67"/>
      <c r="AN57" s="67"/>
      <c r="AO57" s="67"/>
      <c r="AP57" s="67"/>
      <c r="AQ57" s="67"/>
      <c r="AR57" s="68"/>
      <c r="AS57" s="67"/>
      <c r="AT57" s="67"/>
      <c r="AU57" s="67"/>
      <c r="AV57" s="67"/>
      <c r="AW57" s="67"/>
      <c r="AX57" s="67"/>
      <c r="AY57" s="67"/>
      <c r="AZ57" s="67"/>
      <c r="BA57" s="67"/>
      <c r="BB57" s="68"/>
      <c r="BC57" s="67"/>
      <c r="BD57" s="67"/>
      <c r="BE57" s="67"/>
      <c r="BF57" s="67"/>
      <c r="BG57" s="68"/>
      <c r="BH57" s="67"/>
    </row>
    <row r="58" spans="1:60" x14ac:dyDescent="0.25">
      <c r="A58" s="67"/>
      <c r="B58" s="67"/>
      <c r="C58" s="79"/>
      <c r="D58" s="79"/>
      <c r="E58" s="80"/>
      <c r="F58" s="80"/>
      <c r="G58" s="80"/>
      <c r="H58" s="67"/>
      <c r="I58" s="80"/>
      <c r="J58" s="67"/>
      <c r="K58" s="80"/>
      <c r="L58" s="67"/>
      <c r="M58" s="80"/>
      <c r="N58" s="67"/>
      <c r="O58" s="80"/>
      <c r="P58" s="67"/>
      <c r="Q58" s="80"/>
      <c r="R58" s="67"/>
      <c r="S58" s="80"/>
      <c r="T58" s="67"/>
      <c r="U58" s="80"/>
      <c r="V58" s="67"/>
      <c r="W58" s="80"/>
      <c r="X58" s="67"/>
      <c r="Y58" s="80"/>
      <c r="Z58" s="67"/>
      <c r="AA58" s="80"/>
      <c r="AB58" s="82"/>
      <c r="AC58" s="80"/>
      <c r="AD58" s="67"/>
      <c r="AE58" s="67"/>
      <c r="AF58" s="67"/>
      <c r="AG58" s="67"/>
      <c r="AH58" s="68"/>
      <c r="AI58" s="67"/>
      <c r="AJ58" s="67"/>
      <c r="AK58" s="67"/>
      <c r="AL58" s="67"/>
      <c r="AM58" s="67"/>
      <c r="AN58" s="67"/>
      <c r="AO58" s="67"/>
      <c r="AP58" s="67"/>
      <c r="AQ58" s="67"/>
      <c r="AR58" s="68"/>
      <c r="AS58" s="67"/>
      <c r="AT58" s="67"/>
      <c r="AU58" s="67"/>
      <c r="AV58" s="67"/>
      <c r="AW58" s="67"/>
      <c r="AX58" s="67"/>
      <c r="AY58" s="67"/>
      <c r="AZ58" s="67"/>
      <c r="BA58" s="67"/>
      <c r="BB58" s="68"/>
      <c r="BC58" s="67"/>
      <c r="BD58" s="67"/>
      <c r="BE58" s="67"/>
      <c r="BF58" s="67"/>
      <c r="BG58" s="68"/>
      <c r="BH58" s="67"/>
    </row>
    <row r="59" spans="1:60" x14ac:dyDescent="0.25">
      <c r="C59" s="5"/>
      <c r="D59" s="5"/>
      <c r="E59" s="6"/>
      <c r="F59" s="6"/>
      <c r="G59" s="6"/>
      <c r="I59" s="6"/>
      <c r="K59" s="6"/>
      <c r="M59" s="6"/>
      <c r="O59" s="6"/>
      <c r="Q59" s="6"/>
      <c r="S59" s="6"/>
      <c r="U59" s="6"/>
      <c r="W59" s="6"/>
      <c r="Y59" s="6"/>
      <c r="AA59" s="6"/>
      <c r="AB59" s="7"/>
      <c r="AC59" s="6"/>
    </row>
    <row r="60" spans="1:60" x14ac:dyDescent="0.25">
      <c r="C60" s="5"/>
      <c r="D60" s="5"/>
      <c r="E60" s="6"/>
      <c r="F60" s="6"/>
      <c r="G60" s="6"/>
      <c r="I60" s="6"/>
      <c r="K60" s="6"/>
      <c r="M60" s="6"/>
      <c r="O60" s="6"/>
      <c r="Q60" s="6"/>
      <c r="S60" s="6"/>
      <c r="U60" s="6"/>
      <c r="W60" s="6"/>
      <c r="Y60" s="6"/>
      <c r="Z60" s="9"/>
      <c r="AA60" s="6"/>
      <c r="AB60" s="7"/>
      <c r="AC60" s="6"/>
    </row>
    <row r="61" spans="1:60" x14ac:dyDescent="0.25">
      <c r="C61" s="5"/>
      <c r="D61" s="5"/>
      <c r="E61" s="6"/>
      <c r="F61" s="6"/>
      <c r="G61" s="6"/>
      <c r="I61" s="6"/>
      <c r="K61" s="6"/>
      <c r="M61" s="6"/>
      <c r="O61" s="6"/>
      <c r="Q61" s="6"/>
      <c r="S61" s="6"/>
      <c r="U61" s="6"/>
      <c r="W61" s="6"/>
      <c r="Y61" s="6"/>
      <c r="Z61" s="9"/>
      <c r="AA61" s="6"/>
      <c r="AB61" s="7"/>
      <c r="AC61" s="6"/>
    </row>
    <row r="62" spans="1:60" x14ac:dyDescent="0.25">
      <c r="C62" s="5"/>
      <c r="D62" s="5"/>
      <c r="E62" s="6"/>
      <c r="F62" s="6"/>
      <c r="G62" s="6"/>
      <c r="I62" s="6"/>
      <c r="K62" s="6"/>
      <c r="M62" s="6"/>
      <c r="O62" s="6"/>
      <c r="Q62" s="6"/>
      <c r="S62" s="6"/>
      <c r="U62" s="6"/>
      <c r="W62" s="6"/>
      <c r="Y62" s="6"/>
      <c r="AA62" s="6"/>
      <c r="AB62" s="7"/>
      <c r="AC62" s="6"/>
    </row>
    <row r="63" spans="1:60" x14ac:dyDescent="0.25">
      <c r="C63" s="5"/>
      <c r="D63" s="5"/>
      <c r="E63" s="6"/>
      <c r="F63" s="6"/>
      <c r="G63" s="6"/>
      <c r="I63" s="6"/>
      <c r="K63" s="6"/>
      <c r="M63" s="6"/>
      <c r="O63" s="6"/>
      <c r="Q63" s="6"/>
      <c r="S63" s="6"/>
      <c r="U63" s="6"/>
      <c r="W63" s="6"/>
      <c r="Y63" s="6"/>
      <c r="AA63" s="6"/>
      <c r="AB63" s="7"/>
      <c r="AC63" s="6"/>
    </row>
    <row r="64" spans="1:60" x14ac:dyDescent="0.25">
      <c r="C64" s="5"/>
      <c r="D64" s="5"/>
      <c r="E64" s="6"/>
      <c r="F64" s="6"/>
      <c r="G64" s="6"/>
      <c r="I64" s="6"/>
      <c r="K64" s="6"/>
      <c r="M64" s="6"/>
      <c r="O64" s="6"/>
      <c r="Q64" s="6"/>
      <c r="S64" s="6"/>
      <c r="U64" s="6"/>
      <c r="W64" s="6"/>
      <c r="Y64" s="6"/>
      <c r="AA64" s="6"/>
      <c r="AC64" s="6"/>
    </row>
    <row r="65" spans="3:29" x14ac:dyDescent="0.25">
      <c r="C65" s="5"/>
      <c r="D65" s="5"/>
      <c r="E65" s="6"/>
      <c r="F65" s="6"/>
      <c r="G65" s="6"/>
      <c r="I65" s="6"/>
      <c r="K65" s="6"/>
      <c r="M65" s="6"/>
      <c r="O65" s="6"/>
      <c r="Q65" s="6"/>
      <c r="S65" s="6"/>
      <c r="U65" s="6"/>
      <c r="W65" s="6"/>
      <c r="Y65" s="6"/>
      <c r="AA65" s="6"/>
      <c r="AB65" s="7"/>
      <c r="AC65" s="6"/>
    </row>
    <row r="66" spans="3:29" x14ac:dyDescent="0.25">
      <c r="C66" s="5"/>
      <c r="D66" s="5"/>
      <c r="E66" s="6"/>
      <c r="F66" s="6"/>
      <c r="G66" s="6"/>
      <c r="I66" s="6"/>
      <c r="K66" s="6"/>
      <c r="M66" s="6"/>
      <c r="O66" s="6"/>
      <c r="Q66" s="6"/>
      <c r="S66" s="6"/>
      <c r="U66" s="6"/>
      <c r="W66" s="6"/>
      <c r="Y66" s="6"/>
      <c r="AA66" s="6"/>
      <c r="AC66" s="6"/>
    </row>
    <row r="67" spans="3:29" x14ac:dyDescent="0.25">
      <c r="C67" s="5"/>
      <c r="D67" s="5"/>
      <c r="E67" s="6"/>
      <c r="F67" s="6"/>
      <c r="G67" s="6"/>
      <c r="I67" s="6"/>
      <c r="K67" s="6"/>
      <c r="M67" s="6"/>
      <c r="O67" s="6"/>
      <c r="Q67" s="6"/>
      <c r="S67" s="6"/>
      <c r="U67" s="6"/>
      <c r="W67" s="6"/>
      <c r="Y67" s="6"/>
      <c r="AA67" s="6"/>
      <c r="AC67" s="6"/>
    </row>
    <row r="68" spans="3:29" x14ac:dyDescent="0.25">
      <c r="C68" s="5"/>
      <c r="D68" s="5"/>
      <c r="E68" s="6"/>
      <c r="F68" s="6"/>
      <c r="G68" s="6"/>
      <c r="I68" s="6"/>
      <c r="K68" s="6"/>
      <c r="M68" s="6"/>
      <c r="O68" s="6"/>
      <c r="Q68" s="6"/>
      <c r="S68" s="6"/>
      <c r="U68" s="6"/>
      <c r="W68" s="6"/>
      <c r="Y68" s="6"/>
      <c r="AA68" s="6"/>
    </row>
    <row r="69" spans="3:29" x14ac:dyDescent="0.25">
      <c r="E69" s="6"/>
      <c r="F69" s="6"/>
      <c r="G69" s="6"/>
      <c r="I69" s="6"/>
      <c r="K69" s="6"/>
    </row>
  </sheetData>
  <mergeCells count="72">
    <mergeCell ref="L51:AR51"/>
    <mergeCell ref="Q46:Y46"/>
    <mergeCell ref="AA36:AB36"/>
    <mergeCell ref="AC36:AD36"/>
    <mergeCell ref="B43:C43"/>
    <mergeCell ref="B44:C44"/>
    <mergeCell ref="S42:V42"/>
    <mergeCell ref="L36:M36"/>
    <mergeCell ref="Q36:R36"/>
    <mergeCell ref="V36:W36"/>
    <mergeCell ref="N36:O36"/>
    <mergeCell ref="J44:J50"/>
    <mergeCell ref="G50:H50"/>
    <mergeCell ref="G49:H49"/>
    <mergeCell ref="E49:F49"/>
    <mergeCell ref="B49:C49"/>
    <mergeCell ref="B50:C50"/>
    <mergeCell ref="E50:F50"/>
    <mergeCell ref="BG36:BH36"/>
    <mergeCell ref="AF36:AG36"/>
    <mergeCell ref="AH36:AI36"/>
    <mergeCell ref="AM36:AN36"/>
    <mergeCell ref="AR36:AS36"/>
    <mergeCell ref="BE36:BF36"/>
    <mergeCell ref="AK36:AL36"/>
    <mergeCell ref="AP36:AQ36"/>
    <mergeCell ref="AW36:AX36"/>
    <mergeCell ref="AU36:AV36"/>
    <mergeCell ref="AZ36:BA36"/>
    <mergeCell ref="S41:V41"/>
    <mergeCell ref="S43:V43"/>
    <mergeCell ref="S44:V44"/>
    <mergeCell ref="BB36:BC36"/>
    <mergeCell ref="B3:E3"/>
    <mergeCell ref="E44:F44"/>
    <mergeCell ref="E45:F45"/>
    <mergeCell ref="B36:C36"/>
    <mergeCell ref="G36:H36"/>
    <mergeCell ref="E43:F43"/>
    <mergeCell ref="G43:H43"/>
    <mergeCell ref="AU3:AX3"/>
    <mergeCell ref="AZ3:BC3"/>
    <mergeCell ref="AP3:AS3"/>
    <mergeCell ref="A40:E40"/>
    <mergeCell ref="L1:BH1"/>
    <mergeCell ref="S40:V40"/>
    <mergeCell ref="I36:J36"/>
    <mergeCell ref="S36:T36"/>
    <mergeCell ref="X36:Y36"/>
    <mergeCell ref="G3:J3"/>
    <mergeCell ref="Q3:T3"/>
    <mergeCell ref="A1:K1"/>
    <mergeCell ref="F40:G40"/>
    <mergeCell ref="D36:E36"/>
    <mergeCell ref="BE3:BH3"/>
    <mergeCell ref="V3:Y3"/>
    <mergeCell ref="AA3:AD3"/>
    <mergeCell ref="AF3:AI3"/>
    <mergeCell ref="AK3:AN3"/>
    <mergeCell ref="L3:O3"/>
    <mergeCell ref="B48:C48"/>
    <mergeCell ref="G44:H44"/>
    <mergeCell ref="G45:H45"/>
    <mergeCell ref="G46:H46"/>
    <mergeCell ref="E48:F48"/>
    <mergeCell ref="G47:H47"/>
    <mergeCell ref="B46:C46"/>
    <mergeCell ref="B47:C47"/>
    <mergeCell ref="E47:F47"/>
    <mergeCell ref="E46:F46"/>
    <mergeCell ref="G48:H48"/>
    <mergeCell ref="B45:C45"/>
  </mergeCells>
  <phoneticPr fontId="2" type="noConversion"/>
  <conditionalFormatting sqref="B5:E34">
    <cfRule type="expression" dxfId="19" priority="18" stopIfTrue="1">
      <formula>OR($B5="dim.",$B5="sam.")</formula>
    </cfRule>
  </conditionalFormatting>
  <conditionalFormatting sqref="G5:J35">
    <cfRule type="expression" dxfId="18" priority="17" stopIfTrue="1">
      <formula>OR($G5="dim.",$G5="sam.")</formula>
    </cfRule>
  </conditionalFormatting>
  <conditionalFormatting sqref="J44:J50">
    <cfRule type="cellIs" dxfId="17" priority="2" operator="greaterThan">
      <formula>1.66666666666667</formula>
    </cfRule>
    <cfRule type="cellIs" dxfId="16" priority="29" stopIfTrue="1" operator="greaterThan">
      <formula>"Feuil2!$C$1"</formula>
    </cfRule>
  </conditionalFormatting>
  <conditionalFormatting sqref="L5:O34">
    <cfRule type="expression" dxfId="1" priority="16" stopIfTrue="1">
      <formula>OR($L5="Dim.",$L5="Sam.")</formula>
    </cfRule>
  </conditionalFormatting>
  <conditionalFormatting sqref="Q46">
    <cfRule type="cellIs" dxfId="15" priority="3" operator="greaterThan">
      <formula>0</formula>
    </cfRule>
    <cfRule type="cellIs" dxfId="14" priority="4" operator="greaterThan">
      <formula>$X$44&gt;0</formula>
    </cfRule>
  </conditionalFormatting>
  <conditionalFormatting sqref="Q5:T35">
    <cfRule type="expression" dxfId="13" priority="15" stopIfTrue="1">
      <formula>OR($Q5="Dim.",$Q5="Sam.")</formula>
    </cfRule>
  </conditionalFormatting>
  <conditionalFormatting sqref="V5:Y35">
    <cfRule type="expression" dxfId="12" priority="13" stopIfTrue="1">
      <formula>OR($V5="Sam.",$V5="Dim.")</formula>
    </cfRule>
  </conditionalFormatting>
  <conditionalFormatting sqref="X44">
    <cfRule type="cellIs" dxfId="11" priority="30" stopIfTrue="1" operator="greaterThan">
      <formula>$X$40</formula>
    </cfRule>
    <cfRule type="cellIs" dxfId="10" priority="31" stopIfTrue="1" operator="lessThan">
      <formula>$X$40</formula>
    </cfRule>
    <cfRule type="cellIs" dxfId="9" priority="32" stopIfTrue="1" operator="equal">
      <formula>$X$40</formula>
    </cfRule>
  </conditionalFormatting>
  <conditionalFormatting sqref="AA5:AD33">
    <cfRule type="expression" dxfId="8" priority="12" stopIfTrue="1">
      <formula>OR($AA5="Sam.",$AA5="Dim.")</formula>
    </cfRule>
  </conditionalFormatting>
  <conditionalFormatting sqref="AF5:AI35">
    <cfRule type="expression" dxfId="0" priority="11" stopIfTrue="1">
      <formula>OR($AF5="Sam.",$AF5="Dim.")</formula>
    </cfRule>
  </conditionalFormatting>
  <conditionalFormatting sqref="AK5:AN34">
    <cfRule type="expression" dxfId="7" priority="27" stopIfTrue="1">
      <formula>OR($AK5="dim.",$AK5="sam.")</formula>
    </cfRule>
  </conditionalFormatting>
  <conditionalFormatting sqref="AP5:AS35">
    <cfRule type="expression" dxfId="6" priority="10" stopIfTrue="1">
      <formula>OR($AP5="dim.",$AP5="sam.")</formula>
    </cfRule>
  </conditionalFormatting>
  <conditionalFormatting sqref="AU5:AX34">
    <cfRule type="expression" dxfId="5" priority="9" stopIfTrue="1">
      <formula>OR($AU5="sam.",$AU5="Dim.")</formula>
    </cfRule>
  </conditionalFormatting>
  <conditionalFormatting sqref="AW13">
    <cfRule type="expression" dxfId="4" priority="36" stopIfTrue="1">
      <formula>OR($AP24="dim.",$AP24="sam.")</formula>
    </cfRule>
  </conditionalFormatting>
  <conditionalFormatting sqref="AZ5:BC35">
    <cfRule type="expression" dxfId="3" priority="8" stopIfTrue="1">
      <formula>OR($AZ5="dim.",$AZ5="sam.")</formula>
    </cfRule>
  </conditionalFormatting>
  <conditionalFormatting sqref="BE5:BH35">
    <cfRule type="expression" dxfId="2" priority="5" stopIfTrue="1">
      <formula>OR($BE5="dim.",$BE5="sam.")</formula>
    </cfRule>
  </conditionalFormatting>
  <pageMargins left="0.78740157499999996" right="0.78740157499999996" top="0.984251969" bottom="0.984251969" header="0.4921259845" footer="0.4921259845"/>
  <pageSetup paperSize="9" scale="2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workbookViewId="0">
      <selection activeCell="F14" sqref="F14"/>
    </sheetView>
  </sheetViews>
  <sheetFormatPr baseColWidth="10" defaultRowHeight="13.2" x14ac:dyDescent="0.25"/>
  <cols>
    <col min="3" max="3" width="8.33203125" bestFit="1" customWidth="1"/>
  </cols>
  <sheetData>
    <row r="1" spans="1:11" ht="13.8" thickBot="1" x14ac:dyDescent="0.3">
      <c r="A1" s="122" t="s">
        <v>45</v>
      </c>
      <c r="B1" s="123"/>
      <c r="C1" s="10">
        <v>66.958333333333329</v>
      </c>
      <c r="E1" s="10"/>
      <c r="F1" s="14" t="s">
        <v>24</v>
      </c>
      <c r="G1" s="15" t="s">
        <v>25</v>
      </c>
      <c r="H1" s="15" t="s">
        <v>26</v>
      </c>
      <c r="I1" s="11" t="s">
        <v>27</v>
      </c>
      <c r="J1" s="17" t="s">
        <v>41</v>
      </c>
      <c r="K1" s="17" t="s">
        <v>51</v>
      </c>
    </row>
    <row r="2" spans="1:11" ht="13.8" thickBot="1" x14ac:dyDescent="0.3">
      <c r="A2" s="122" t="s">
        <v>46</v>
      </c>
      <c r="B2" s="123"/>
      <c r="C2" s="10">
        <v>0.58333333333333337</v>
      </c>
      <c r="F2" s="48" t="s">
        <v>68</v>
      </c>
      <c r="G2" s="19">
        <f>Feuil1!E44</f>
        <v>0.33333333333333331</v>
      </c>
      <c r="H2" s="19">
        <f>Feuil1!G44</f>
        <v>0.70833333333333337</v>
      </c>
      <c r="I2" s="12">
        <f t="shared" ref="I2:I8" si="0">IF(J2&lt;0," - " &amp; TEXT(J2*-1,"[h]:mm" ),J2)</f>
        <v>0.37500000000000006</v>
      </c>
      <c r="J2" s="18">
        <f>H2-G2-K2</f>
        <v>0.37500000000000006</v>
      </c>
      <c r="K2" s="10">
        <f>Feuil1!D44</f>
        <v>0</v>
      </c>
    </row>
    <row r="3" spans="1:11" ht="13.8" thickBot="1" x14ac:dyDescent="0.3">
      <c r="A3" s="122" t="s">
        <v>49</v>
      </c>
      <c r="B3" s="123"/>
      <c r="C3" s="10">
        <f>(Feuil1!X40*Feuil1!X41)-C2</f>
        <v>66.375</v>
      </c>
      <c r="F3" s="48" t="s">
        <v>66</v>
      </c>
      <c r="G3" s="16">
        <f>Feuil1!E45</f>
        <v>0.33333333333333331</v>
      </c>
      <c r="H3" s="19">
        <f>Feuil1!G45</f>
        <v>0.70833333333333337</v>
      </c>
      <c r="I3" s="12">
        <f t="shared" si="0"/>
        <v>0.37500000000000006</v>
      </c>
      <c r="J3" s="18">
        <f t="shared" ref="J3:J8" si="1">H3-G3-K3</f>
        <v>0.37500000000000006</v>
      </c>
      <c r="K3" s="10">
        <f>Feuil1!D45</f>
        <v>0</v>
      </c>
    </row>
    <row r="4" spans="1:11" ht="13.8" thickBot="1" x14ac:dyDescent="0.3">
      <c r="A4" s="122" t="s">
        <v>47</v>
      </c>
      <c r="B4" s="123"/>
      <c r="C4" s="10">
        <f>Feuil1!X43</f>
        <v>87.041666666666671</v>
      </c>
      <c r="F4" s="48" t="s">
        <v>62</v>
      </c>
      <c r="G4" s="16">
        <f>Feuil1!E46</f>
        <v>0.33333333333333331</v>
      </c>
      <c r="H4" s="19">
        <f>Feuil1!G46</f>
        <v>0.54166666666666663</v>
      </c>
      <c r="I4" s="12">
        <f t="shared" si="0"/>
        <v>0.20833333333333331</v>
      </c>
      <c r="J4" s="18">
        <f t="shared" si="1"/>
        <v>0.20833333333333331</v>
      </c>
      <c r="K4" s="10">
        <f>Feuil1!D46</f>
        <v>0</v>
      </c>
    </row>
    <row r="5" spans="1:11" ht="13.8" thickBot="1" x14ac:dyDescent="0.3">
      <c r="A5" s="122" t="s">
        <v>41</v>
      </c>
      <c r="B5" s="123"/>
      <c r="C5" s="10">
        <f>C3-C4</f>
        <v>-20.666666666666671</v>
      </c>
      <c r="F5" s="48" t="s">
        <v>63</v>
      </c>
      <c r="G5" s="16">
        <f>Feuil1!E47</f>
        <v>0.33333333333333331</v>
      </c>
      <c r="H5" s="19">
        <f>Feuil1!G47</f>
        <v>0.70833333333333337</v>
      </c>
      <c r="I5" s="12">
        <f t="shared" si="0"/>
        <v>0.37500000000000006</v>
      </c>
      <c r="J5" s="18">
        <f t="shared" si="1"/>
        <v>0.37500000000000006</v>
      </c>
      <c r="K5" s="10">
        <f>Feuil1!D47</f>
        <v>0</v>
      </c>
    </row>
    <row r="6" spans="1:11" ht="13.8" thickBot="1" x14ac:dyDescent="0.3">
      <c r="A6" s="122" t="s">
        <v>48</v>
      </c>
      <c r="B6" s="123"/>
      <c r="C6" t="str">
        <f>IF(C5&lt;0," - " &amp; TEXT(C5*-1,"[h]:mm" ),C5)</f>
        <v xml:space="preserve"> - 496:00</v>
      </c>
      <c r="F6" s="48" t="s">
        <v>64</v>
      </c>
      <c r="G6" s="16">
        <f>Feuil1!E48</f>
        <v>0.33333333333333331</v>
      </c>
      <c r="H6" s="19">
        <f>Feuil1!G48</f>
        <v>0.66666666666666663</v>
      </c>
      <c r="I6" s="12">
        <f t="shared" si="0"/>
        <v>0.33333333333333331</v>
      </c>
      <c r="J6" s="18">
        <f t="shared" si="1"/>
        <v>0.33333333333333331</v>
      </c>
      <c r="K6" s="10">
        <f>Feuil1!D48</f>
        <v>0</v>
      </c>
    </row>
    <row r="7" spans="1:11" ht="13.8" thickBot="1" x14ac:dyDescent="0.3">
      <c r="A7" s="122"/>
      <c r="B7" s="123"/>
      <c r="F7" s="48" t="s">
        <v>65</v>
      </c>
      <c r="G7" s="16">
        <f>Feuil1!E49</f>
        <v>0</v>
      </c>
      <c r="H7" s="19">
        <f>Feuil1!G49</f>
        <v>0</v>
      </c>
      <c r="I7" s="12">
        <f t="shared" si="0"/>
        <v>0</v>
      </c>
      <c r="J7" s="18">
        <f t="shared" si="1"/>
        <v>0</v>
      </c>
      <c r="K7" s="10">
        <f>Feuil1!D49</f>
        <v>0</v>
      </c>
    </row>
    <row r="8" spans="1:11" ht="13.8" thickBot="1" x14ac:dyDescent="0.3">
      <c r="A8" s="13"/>
      <c r="B8" s="13"/>
      <c r="F8" s="48" t="s">
        <v>67</v>
      </c>
      <c r="G8" s="20">
        <f>Feuil1!E50</f>
        <v>0</v>
      </c>
      <c r="H8" s="19">
        <f>Feuil1!G50</f>
        <v>0</v>
      </c>
      <c r="I8" s="12">
        <f t="shared" si="0"/>
        <v>0</v>
      </c>
      <c r="J8" s="18">
        <f t="shared" si="1"/>
        <v>0</v>
      </c>
      <c r="K8" s="10">
        <f>Feuil1!D50</f>
        <v>0</v>
      </c>
    </row>
  </sheetData>
  <protectedRanges>
    <protectedRange password="CB01" sqref="A8:B8" name="calcul duree"/>
    <protectedRange password="CB01" sqref="A1:B7" name="calcul duree_1"/>
  </protectedRanges>
  <mergeCells count="7">
    <mergeCell ref="A1:B1"/>
    <mergeCell ref="A7:B7"/>
    <mergeCell ref="A6:B6"/>
    <mergeCell ref="A3:B3"/>
    <mergeCell ref="A2:B2"/>
    <mergeCell ref="A4:B4"/>
    <mergeCell ref="A5:B5"/>
  </mergeCells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heure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mahieux</dc:creator>
  <cp:lastModifiedBy>Yann mahieux</cp:lastModifiedBy>
  <dcterms:created xsi:type="dcterms:W3CDTF">2013-10-08T10:00:35Z</dcterms:created>
  <dcterms:modified xsi:type="dcterms:W3CDTF">2026-08-25T14:14:51Z</dcterms:modified>
</cp:coreProperties>
</file>